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TermEszkLiz\Adatlapok\2024.05.31-től érvényes adatlapok\"/>
    </mc:Choice>
  </mc:AlternateContent>
  <xr:revisionPtr revIDLastSave="0" documentId="13_ncr:1_{5383B249-3F9B-4AA6-BF9F-9536257C9ED9}" xr6:coauthVersionLast="47" xr6:coauthVersionMax="47" xr10:uidLastSave="{00000000-0000-0000-0000-000000000000}"/>
  <workbookProtection workbookPassword="CCE4" lockStructure="1"/>
  <bookViews>
    <workbookView xWindow="-120" yWindow="-120" windowWidth="29040" windowHeight="15840" xr2:uid="{00000000-000D-0000-FFFF-FFFF00000000}"/>
  </bookViews>
  <sheets>
    <sheet name="MG" sheetId="4" r:id="rId1"/>
  </sheets>
  <definedNames>
    <definedName name="_xlnm.Print_Area" localSheetId="0">MG!$A$1:$BJ$141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7" i="4" l="1"/>
  <c r="AS17" i="4"/>
  <c r="AQ55" i="4" l="1"/>
  <c r="AH71" i="4" l="1"/>
  <c r="AP93" i="4"/>
  <c r="V93" i="4"/>
  <c r="BK22" i="4" l="1"/>
  <c r="BK23" i="4" s="1"/>
  <c r="BK16" i="4"/>
  <c r="BK18" i="4"/>
  <c r="BK19" i="4" s="1"/>
  <c r="BK20" i="4" s="1"/>
  <c r="AR3" i="4"/>
  <c r="AR57" i="4" l="1"/>
  <c r="AR102" i="4"/>
  <c r="BK24" i="4"/>
  <c r="BK25" i="4" s="1"/>
</calcChain>
</file>

<file path=xl/sharedStrings.xml><?xml version="1.0" encoding="utf-8"?>
<sst xmlns="http://schemas.openxmlformats.org/spreadsheetml/2006/main" count="136" uniqueCount="111">
  <si>
    <t>Választott finanszírozási ajánlat száma:</t>
  </si>
  <si>
    <t>Ügyfél neve:</t>
  </si>
  <si>
    <t>AZ ÜGYLET ELBÍRÁLÁSA JELEN ADATLAP ALAPJÁN TÖRTÉNIK, EZÉRT KÉRJÜK AZ ADATOK PONTOS KITÖLTÉSÉT.</t>
  </si>
  <si>
    <t>A VÁLLALKOZÁSRA NEM VONATKOZÓ VAGY NEM ÉRTELMEZHETŐ RÉSZEKET ÁTHÚZÁSSAL KÉRJÜK JELÖLNI.</t>
  </si>
  <si>
    <t>AMENNYIBEN AZ INFORMÁCIÓ MEGADÁSÁRA NEM ELEGENDŐ A HELY, AZT AZ OLDAL MÁSOLATÁVAL KÉRJÜK KIEGÉSZÍTENI.</t>
  </si>
  <si>
    <t>Kelt:</t>
  </si>
  <si>
    <t>Egyéb:</t>
  </si>
  <si>
    <t>KIEGÉSZÍTŐ ADATLAP - MEZŐGAZDASÁGI TEVÉKENYSÉG</t>
  </si>
  <si>
    <t>Mezőgazdasági tevékenységet végző ügyfél esetén szükséges kiegészítő dokumentáció:</t>
  </si>
  <si>
    <t>Művelt földterület</t>
  </si>
  <si>
    <t>Saját tulajdonú szántó*:</t>
  </si>
  <si>
    <t>a finanszírozás futamidejének végét:</t>
  </si>
  <si>
    <t>Bérelt szántó - bérlet időtartama eléri vagy meghaladja</t>
  </si>
  <si>
    <t>Bérelt szántó - bérlet időtartama rövidebb, mint</t>
  </si>
  <si>
    <t>a finanszírozás futamidejének vége:</t>
  </si>
  <si>
    <t>Saját tulajdonú gyümölcsös*:</t>
  </si>
  <si>
    <t>meghaladja a finanszírozás futamidejének végét:</t>
  </si>
  <si>
    <t>Bérelt gyümölcsös - bérlet időtartama eléri vagy</t>
  </si>
  <si>
    <t>Bérelt gyümölcsös - bérlet időtartama rövidebb, mint</t>
  </si>
  <si>
    <t>Saját tulajdonú szőlő*:</t>
  </si>
  <si>
    <t>Bérelt szőlő - bérlet időtartama eléri vagy</t>
  </si>
  <si>
    <t>Bérelt szőlő - bérlet időtartama rövidebb, mint</t>
  </si>
  <si>
    <t>Saját tulajdonú rét*:</t>
  </si>
  <si>
    <t>Bérelt rét - bérlet időtartama eléri vagy</t>
  </si>
  <si>
    <t>Bérelt rét - bérlet időtartama rövidebb, mint</t>
  </si>
  <si>
    <t>Saját tulajdonú erdő*:</t>
  </si>
  <si>
    <t>Bérelt erdő - bérlet időtartama eléri vagy</t>
  </si>
  <si>
    <t>Bérelt erdő - bérlet időtartama rövidebb, mint</t>
  </si>
  <si>
    <t>Összesen:</t>
  </si>
  <si>
    <t>hó</t>
  </si>
  <si>
    <t>* Saját tulajdonúnak számít vállalkozások esetén a dolgozóktól illetve azon tulajdonosoktól bérelt szántó, akik a cégben alkalmazottak is.</t>
  </si>
  <si>
    <t>Termesztett növény:</t>
  </si>
  <si>
    <t>Termőterület (ha)</t>
  </si>
  <si>
    <r>
      <t>Művelt földterület</t>
    </r>
    <r>
      <rPr>
        <sz val="8"/>
        <rFont val="Arial"/>
        <family val="2"/>
        <charset val="238"/>
      </rPr>
      <t xml:space="preserve"> (tervadatok tárgyévre)</t>
    </r>
  </si>
  <si>
    <r>
      <t>Állattenyésztés</t>
    </r>
    <r>
      <rPr>
        <sz val="8"/>
        <rFont val="Arial"/>
        <family val="2"/>
        <charset val="238"/>
      </rPr>
      <t xml:space="preserve"> (tervadatok tárgyévre)</t>
    </r>
  </si>
  <si>
    <t>Állatfajták:</t>
  </si>
  <si>
    <t>Állatállomány (darab)</t>
  </si>
  <si>
    <t>Tejelő tehén</t>
  </si>
  <si>
    <t>Hús tehén</t>
  </si>
  <si>
    <t>Koca</t>
  </si>
  <si>
    <t>Hízó</t>
  </si>
  <si>
    <t>Juh, bárány</t>
  </si>
  <si>
    <t>Anyajuh</t>
  </si>
  <si>
    <t>Tojó tyúk</t>
  </si>
  <si>
    <t>Vágó baromfi</t>
  </si>
  <si>
    <r>
      <t xml:space="preserve">Meglévő mezőgazdasági eszközpark: </t>
    </r>
    <r>
      <rPr>
        <sz val="8"/>
        <rFont val="Arial"/>
        <family val="2"/>
        <charset val="238"/>
      </rPr>
      <t>a nyilvántartott érték szerinti 5 legértékesebb eszközt adja meg!</t>
    </r>
  </si>
  <si>
    <t>Eszköz megnevezése</t>
  </si>
  <si>
    <t>beszerzés éve</t>
  </si>
  <si>
    <t>gyártási éve</t>
  </si>
  <si>
    <t>Előző évek árbevételének alakulása</t>
  </si>
  <si>
    <t>Összes nettó árbevétel (eFt)</t>
  </si>
  <si>
    <t>Növénytermesztés:</t>
  </si>
  <si>
    <t>Állattenyésztés:</t>
  </si>
  <si>
    <t>Mezőgazdasági gép szolgáltatás:</t>
  </si>
  <si>
    <t>Támogatás (földalapú, beruházási, stb.)</t>
  </si>
  <si>
    <t>Egyéb tevékenységek, kérjük itt sorolja fel:</t>
  </si>
  <si>
    <t>Végez-e integrátori tevékenységet?</t>
  </si>
  <si>
    <t>1.</t>
  </si>
  <si>
    <t>2.</t>
  </si>
  <si>
    <t>3.</t>
  </si>
  <si>
    <t>4.</t>
  </si>
  <si>
    <t>5.</t>
  </si>
  <si>
    <t>Egyéb információk</t>
  </si>
  <si>
    <t>(Cégszerű) aláírás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</si>
  <si>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</si>
  <si>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</si>
  <si>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</si>
  <si>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</si>
  <si>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</si>
  <si>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</si>
  <si>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</si>
  <si>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</si>
  <si>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</si>
  <si>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</si>
  <si>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</si>
  <si>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</si>
  <si>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hektár (ha)</t>
  </si>
  <si>
    <t>- az Államkincstár által kibocsátott, a legutolsó terület alapú támogatási határozat illetve az 1. számú táblázat másolata (a határozat többi része nem szükséges).</t>
  </si>
  <si>
    <t>- Az illetékes Kormányhivatal által kibocsátott családi regisztrációs lap / NAK által kibocsátott határozat</t>
  </si>
  <si>
    <t>- őstermelők családi gazdasága (ŐCSG) esetén minden tag SZJA bevallása,</t>
  </si>
  <si>
    <t>Van-e saját tulajdonú ingatlana*?</t>
  </si>
  <si>
    <t>* Amiben min. 25%-os közvetlen vagy közvetett tulajdoni résszel rendelkezik.</t>
  </si>
  <si>
    <t>.</t>
  </si>
  <si>
    <t xml:space="preserve">Aszálykár </t>
  </si>
  <si>
    <t>Mekkora termőterület volt érintve aszálykárral?</t>
  </si>
  <si>
    <t>Terület nagysága (ha)</t>
  </si>
  <si>
    <t>Átlagos hozam (ha)</t>
  </si>
  <si>
    <t>Őszi búza</t>
  </si>
  <si>
    <t>Őszi árpa</t>
  </si>
  <si>
    <t>Káposzta repce</t>
  </si>
  <si>
    <t>Kukorica</t>
  </si>
  <si>
    <t>Napraforgó</t>
  </si>
  <si>
    <t>Gyümölcs és szőlő</t>
  </si>
  <si>
    <t>6.</t>
  </si>
  <si>
    <t>7.</t>
  </si>
  <si>
    <t>8.</t>
  </si>
  <si>
    <t>Zöldségnövények</t>
  </si>
  <si>
    <t>Egyéb növények</t>
  </si>
  <si>
    <t>Saját forrás (%)</t>
  </si>
  <si>
    <t>Banki finanszírozás (%)</t>
  </si>
  <si>
    <t>Integrátori hitel (%)</t>
  </si>
  <si>
    <t>Agrár moratóriumban bejelentkezett-e?</t>
  </si>
  <si>
    <t>Aszálykárral érintett volt a vállalkozása 2022-ben?</t>
  </si>
  <si>
    <r>
      <rPr>
        <sz val="7"/>
        <rFont val="Arial"/>
        <family val="2"/>
        <charset val="238"/>
      </rPr>
      <t xml:space="preserve">,,Igen” válasz esetén az ügyfélnek ki kell nyomtatnia a Magyar Államkincstár (MÁK) honlapján - https://www.mvh.allamkincstar.gov.hu/tamogatasi-adatok – „Támogatási adatok 2007. évi XVII. törvény alapján (kifizetések 2021.01.01-2021.12.31-ig)” tartalom alatt elérhető, név és lakcím alapján lekérdezett 2021.évi támogatásokat. a) Őstermelő (nem tagja ŐCSG-nek) hiteligénylése esetén: Amennyiben a táblázat a hiteligénylő őstermelő támogatási adatain kívül további adatokat is tartalmaz, azokat áthúzással kell jelölni, és a kinyomtatott táblázatot dátummal és aláírással kell ellátni. b) Őstermelő - egyben ŐCSG tag/képviselő vagy ÖCSG - hiteligénylése esetén: A hiteligénylő őstermelőnek az általa és az ŐCSG további tagjai által igénybe vett támogatási sorokat a születési dátumok feltüntetésével jelölnie kell. Amennyiben a táblázat további adatokat tartalmaz, melyek sem a hiteligénylőhöz, sem az ŐCSG további tagjaihoz nem köthetőek, akkor azokat áthúzással kell jelölni. Ezt a dokumentumot a táblázatban megjelölt személyeknek alá kell írniuk és dátummal ellátva csatolni kell a hitelkérelemhez. </t>
    </r>
    <r>
      <rPr>
        <sz val="10"/>
        <rFont val="Arial"/>
        <family val="2"/>
        <charset val="238"/>
      </rPr>
      <t xml:space="preserve">
</t>
    </r>
  </si>
  <si>
    <t>2022 (lezárt évben)</t>
  </si>
  <si>
    <t xml:space="preserve"> Milyen forrásokkal finanszírozza meg a termelését a 2023-24-as évben?</t>
  </si>
  <si>
    <t>v3.11</t>
  </si>
  <si>
    <t>2023 (lezárt évben)</t>
  </si>
  <si>
    <t>A hiteligénylő őstermelővel azonos nevű és azonos lakcímen élő további magányszemély vett igénybe agrártámogatást 2023. évben?</t>
  </si>
  <si>
    <t>Utolsó lezárt év</t>
  </si>
  <si>
    <t>Utolsót megelőző lezárt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</si>
</sst>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8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57"/>
      <name val="Arial"/>
      <family val="2"/>
      <charset val="238"/>
    </font>
    <font>
      <b/>
      <sz val="10"/>
      <color indexed="57"/>
      <name val="Arial"/>
      <family val="2"/>
      <charset val="238"/>
    </font>
    <font>
      <sz val="10"/>
      <color indexed="57"/>
      <name val="Arial"/>
      <family val="2"/>
      <charset val="238"/>
    </font>
    <font>
      <b/>
      <sz val="11"/>
      <color indexed="57"/>
      <name val="Arial"/>
      <family val="2"/>
      <charset val="238"/>
    </font>
    <font>
      <b/>
      <sz val="8"/>
      <color indexed="57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color rgb="FF00000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98">
    <xf numFmtId="0" fontId="0" fillId="0" borderId="0" xfId="0"/>
    <xf numFmtId="0" fontId="0" fillId="2" borderId="1" xfId="0" applyFill="1" applyBorder="1"/>
    <xf numFmtId="0" fontId="0" fillId="2" borderId="0" xfId="0" applyFill="1"/>
    <xf numFmtId="0" fontId="2" fillId="2" borderId="2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" fillId="2" borderId="3" xfId="0" applyFont="1" applyFill="1" applyBorder="1"/>
    <xf numFmtId="0" fontId="1" fillId="2" borderId="0" xfId="0" applyFont="1" applyFill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0" fontId="10" fillId="2" borderId="0" xfId="0" applyFont="1" applyFill="1"/>
    <xf numFmtId="0" fontId="11" fillId="2" borderId="0" xfId="0" applyFont="1" applyFill="1"/>
    <xf numFmtId="0" fontId="13" fillId="3" borderId="7" xfId="0" applyFont="1" applyFill="1" applyBorder="1"/>
    <xf numFmtId="0" fontId="11" fillId="2" borderId="8" xfId="0" applyFont="1" applyFill="1" applyBorder="1"/>
    <xf numFmtId="0" fontId="0" fillId="4" borderId="0" xfId="0" applyFill="1"/>
    <xf numFmtId="0" fontId="12" fillId="2" borderId="0" xfId="0" applyFont="1" applyFill="1"/>
    <xf numFmtId="0" fontId="12" fillId="2" borderId="9" xfId="0" applyFont="1" applyFill="1" applyBorder="1"/>
    <xf numFmtId="0" fontId="11" fillId="2" borderId="10" xfId="0" applyFont="1" applyFill="1" applyBorder="1"/>
    <xf numFmtId="0" fontId="11" fillId="2" borderId="11" xfId="0" applyFont="1" applyFill="1" applyBorder="1"/>
    <xf numFmtId="0" fontId="11" fillId="2" borderId="12" xfId="0" applyFont="1" applyFill="1" applyBorder="1"/>
    <xf numFmtId="0" fontId="11" fillId="2" borderId="3" xfId="0" applyFont="1" applyFill="1" applyBorder="1"/>
    <xf numFmtId="0" fontId="11" fillId="2" borderId="13" xfId="0" applyFont="1" applyFill="1" applyBorder="1"/>
    <xf numFmtId="0" fontId="11" fillId="2" borderId="14" xfId="0" applyFont="1" applyFill="1" applyBorder="1"/>
    <xf numFmtId="0" fontId="11" fillId="2" borderId="15" xfId="0" applyFont="1" applyFill="1" applyBorder="1"/>
    <xf numFmtId="0" fontId="11" fillId="2" borderId="16" xfId="0" applyFont="1" applyFill="1" applyBorder="1"/>
    <xf numFmtId="0" fontId="11" fillId="2" borderId="17" xfId="0" applyFont="1" applyFill="1" applyBorder="1"/>
    <xf numFmtId="0" fontId="14" fillId="2" borderId="0" xfId="0" applyFont="1" applyFill="1"/>
    <xf numFmtId="0" fontId="11" fillId="2" borderId="9" xfId="0" applyFont="1" applyFill="1" applyBorder="1"/>
    <xf numFmtId="0" fontId="11" fillId="2" borderId="18" xfId="0" applyFont="1" applyFill="1" applyBorder="1"/>
    <xf numFmtId="0" fontId="11" fillId="2" borderId="19" xfId="0" applyFont="1" applyFill="1" applyBorder="1"/>
    <xf numFmtId="0" fontId="11" fillId="2" borderId="5" xfId="0" applyFont="1" applyFill="1" applyBorder="1"/>
    <xf numFmtId="0" fontId="11" fillId="2" borderId="20" xfId="0" applyFont="1" applyFill="1" applyBorder="1"/>
    <xf numFmtId="0" fontId="0" fillId="2" borderId="22" xfId="0" applyFill="1" applyBorder="1"/>
    <xf numFmtId="0" fontId="0" fillId="2" borderId="5" xfId="0" applyFill="1" applyBorder="1"/>
    <xf numFmtId="0" fontId="0" fillId="2" borderId="20" xfId="0" applyFill="1" applyBorder="1"/>
    <xf numFmtId="0" fontId="0" fillId="2" borderId="21" xfId="0" applyFill="1" applyBorder="1"/>
    <xf numFmtId="0" fontId="12" fillId="2" borderId="5" xfId="0" applyFont="1" applyFill="1" applyBorder="1"/>
    <xf numFmtId="0" fontId="12" fillId="2" borderId="19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2" borderId="14" xfId="0" applyFill="1" applyBorder="1"/>
    <xf numFmtId="0" fontId="13" fillId="3" borderId="9" xfId="0" applyFont="1" applyFill="1" applyBorder="1"/>
    <xf numFmtId="0" fontId="2" fillId="2" borderId="25" xfId="0" applyFont="1" applyFill="1" applyBorder="1"/>
    <xf numFmtId="0" fontId="0" fillId="2" borderId="26" xfId="0" applyFill="1" applyBorder="1"/>
    <xf numFmtId="0" fontId="0" fillId="4" borderId="0" xfId="0" applyFill="1" applyProtection="1">
      <protection hidden="1"/>
    </xf>
    <xf numFmtId="164" fontId="0" fillId="4" borderId="0" xfId="0" applyNumberFormat="1" applyFill="1"/>
    <xf numFmtId="0" fontId="2" fillId="2" borderId="0" xfId="0" applyFont="1" applyFill="1" applyAlignment="1">
      <alignment horizontal="right"/>
    </xf>
    <xf numFmtId="0" fontId="11" fillId="2" borderId="27" xfId="0" applyFont="1" applyFill="1" applyBorder="1"/>
    <xf numFmtId="0" fontId="11" fillId="2" borderId="28" xfId="0" applyFont="1" applyFill="1" applyBorder="1"/>
    <xf numFmtId="0" fontId="1" fillId="2" borderId="29" xfId="0" applyFont="1" applyFill="1" applyBorder="1"/>
    <xf numFmtId="0" fontId="1" fillId="2" borderId="4" xfId="0" applyFont="1" applyFill="1" applyBorder="1"/>
    <xf numFmtId="0" fontId="1" fillId="2" borderId="13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0" fontId="1" fillId="2" borderId="50" xfId="0" applyFont="1" applyFill="1" applyBorder="1"/>
    <xf numFmtId="0" fontId="1" fillId="0" borderId="0" xfId="0" quotePrefix="1" applyFont="1"/>
    <xf numFmtId="0" fontId="15" fillId="2" borderId="0" xfId="0" applyFont="1" applyFill="1"/>
    <xf numFmtId="0" fontId="1" fillId="2" borderId="0" xfId="0" quotePrefix="1" applyFont="1" applyFill="1"/>
    <xf numFmtId="0" fontId="12" fillId="0" borderId="3" xfId="0" applyFont="1" applyBorder="1" applyAlignment="1" applyProtection="1">
      <alignment horizontal="left"/>
      <protection hidden="1"/>
    </xf>
    <xf numFmtId="0" fontId="12" fillId="2" borderId="3" xfId="0" applyFont="1" applyFill="1" applyBorder="1" applyAlignment="1">
      <alignment horizontal="left"/>
    </xf>
    <xf numFmtId="0" fontId="0" fillId="5" borderId="0" xfId="0" applyFill="1"/>
    <xf numFmtId="0" fontId="1" fillId="2" borderId="6" xfId="0" applyFont="1" applyFill="1" applyBorder="1"/>
    <xf numFmtId="0" fontId="0" fillId="4" borderId="3" xfId="0" applyFill="1" applyBorder="1"/>
    <xf numFmtId="0" fontId="0" fillId="0" borderId="3" xfId="0" applyBorder="1"/>
    <xf numFmtId="0" fontId="0" fillId="2" borderId="0" xfId="0" applyFill="1" applyProtection="1">
      <protection hidden="1"/>
    </xf>
    <xf numFmtId="0" fontId="13" fillId="3" borderId="7" xfId="0" applyFont="1" applyFill="1" applyBorder="1" applyProtection="1">
      <protection hidden="1"/>
    </xf>
    <xf numFmtId="0" fontId="12" fillId="2" borderId="9" xfId="0" applyFont="1" applyFill="1" applyBorder="1" applyProtection="1">
      <protection hidden="1"/>
    </xf>
    <xf numFmtId="0" fontId="11" fillId="2" borderId="9" xfId="0" applyFont="1" applyFill="1" applyBorder="1" applyProtection="1">
      <protection hidden="1"/>
    </xf>
    <xf numFmtId="0" fontId="1" fillId="2" borderId="17" xfId="0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1" fillId="2" borderId="11" xfId="0" applyFont="1" applyFill="1" applyBorder="1" applyProtection="1">
      <protection hidden="1"/>
    </xf>
    <xf numFmtId="0" fontId="11" fillId="2" borderId="16" xfId="0" applyFont="1" applyFill="1" applyBorder="1" applyProtection="1">
      <protection hidden="1"/>
    </xf>
    <xf numFmtId="0" fontId="11" fillId="2" borderId="3" xfId="0" applyFont="1" applyFill="1" applyBorder="1" applyProtection="1">
      <protection hidden="1"/>
    </xf>
    <xf numFmtId="0" fontId="11" fillId="2" borderId="17" xfId="0" applyFont="1" applyFill="1" applyBorder="1" applyProtection="1">
      <protection hidden="1"/>
    </xf>
    <xf numFmtId="0" fontId="1" fillId="2" borderId="16" xfId="0" applyFont="1" applyFill="1" applyBorder="1" applyProtection="1">
      <protection hidden="1"/>
    </xf>
    <xf numFmtId="0" fontId="11" fillId="2" borderId="19" xfId="0" applyFont="1" applyFill="1" applyBorder="1" applyProtection="1">
      <protection hidden="1"/>
    </xf>
    <xf numFmtId="0" fontId="11" fillId="2" borderId="5" xfId="0" applyFont="1" applyFill="1" applyBorder="1" applyProtection="1">
      <protection hidden="1"/>
    </xf>
    <xf numFmtId="0" fontId="11" fillId="2" borderId="1" xfId="0" applyFont="1" applyFill="1" applyBorder="1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/>
      <protection hidden="1"/>
    </xf>
    <xf numFmtId="0" fontId="11" fillId="2" borderId="18" xfId="0" applyFont="1" applyFill="1" applyBorder="1" applyProtection="1">
      <protection hidden="1"/>
    </xf>
    <xf numFmtId="9" fontId="11" fillId="2" borderId="42" xfId="1" applyFont="1" applyFill="1" applyBorder="1" applyAlignment="1" applyProtection="1">
      <alignment horizontal="center" vertical="center"/>
      <protection locked="0" hidden="1"/>
    </xf>
    <xf numFmtId="9" fontId="11" fillId="2" borderId="5" xfId="1" applyFont="1" applyFill="1" applyBorder="1" applyAlignment="1" applyProtection="1">
      <alignment horizontal="center" vertical="center"/>
      <protection locked="0" hidden="1"/>
    </xf>
    <xf numFmtId="9" fontId="11" fillId="2" borderId="20" xfId="1" applyFont="1" applyFill="1" applyBorder="1" applyAlignment="1" applyProtection="1">
      <alignment horizontal="center" vertical="center"/>
      <protection locked="0" hidden="1"/>
    </xf>
    <xf numFmtId="9" fontId="11" fillId="2" borderId="23" xfId="1" applyFont="1" applyFill="1" applyBorder="1" applyAlignment="1" applyProtection="1">
      <alignment horizontal="center" vertical="center"/>
      <protection locked="0"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 vertical="center"/>
      <protection hidden="1"/>
    </xf>
    <xf numFmtId="0" fontId="11" fillId="2" borderId="19" xfId="0" applyFont="1" applyFill="1" applyBorder="1" applyAlignment="1" applyProtection="1">
      <alignment horizontal="center" vertical="center"/>
      <protection locked="0" hidden="1"/>
    </xf>
    <xf numFmtId="0" fontId="11" fillId="2" borderId="5" xfId="0" applyFont="1" applyFill="1" applyBorder="1" applyAlignment="1" applyProtection="1">
      <alignment horizontal="center" vertical="center"/>
      <protection locked="0" hidden="1"/>
    </xf>
    <xf numFmtId="0" fontId="11" fillId="2" borderId="20" xfId="0" applyFont="1" applyFill="1" applyBorder="1" applyAlignment="1" applyProtection="1">
      <alignment horizontal="center" vertical="center"/>
      <protection locked="0" hidden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/>
      <protection hidden="1"/>
    </xf>
    <xf numFmtId="0" fontId="11" fillId="2" borderId="3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9" xfId="0" applyFont="1" applyFill="1" applyBorder="1" applyAlignment="1" applyProtection="1">
      <alignment horizontal="center"/>
      <protection locked="0" hidden="1"/>
    </xf>
    <xf numFmtId="0" fontId="11" fillId="2" borderId="3" xfId="0" applyFont="1" applyFill="1" applyBorder="1" applyAlignment="1" applyProtection="1">
      <alignment horizontal="center"/>
      <protection locked="0" hidden="1"/>
    </xf>
    <xf numFmtId="0" fontId="11" fillId="2" borderId="13" xfId="0" applyFont="1" applyFill="1" applyBorder="1" applyAlignment="1" applyProtection="1">
      <alignment horizontal="center"/>
      <protection locked="0" hidden="1"/>
    </xf>
    <xf numFmtId="0" fontId="11" fillId="2" borderId="4" xfId="0" applyFont="1" applyFill="1" applyBorder="1" applyAlignment="1" applyProtection="1">
      <alignment horizontal="center"/>
      <protection locked="0"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1" fillId="2" borderId="5" xfId="0" applyFont="1" applyFill="1" applyBorder="1" applyAlignment="1" applyProtection="1">
      <alignment horizontal="center"/>
      <protection hidden="1"/>
    </xf>
    <xf numFmtId="0" fontId="11" fillId="2" borderId="20" xfId="0" applyFont="1" applyFill="1" applyBorder="1" applyAlignment="1" applyProtection="1">
      <alignment horizontal="center"/>
      <protection hidden="1"/>
    </xf>
    <xf numFmtId="0" fontId="11" fillId="2" borderId="42" xfId="0" applyFont="1" applyFill="1" applyBorder="1" applyAlignment="1" applyProtection="1">
      <alignment horizontal="center"/>
      <protection locked="0" hidden="1"/>
    </xf>
    <xf numFmtId="0" fontId="11" fillId="2" borderId="5" xfId="0" applyFont="1" applyFill="1" applyBorder="1" applyAlignment="1" applyProtection="1">
      <alignment horizontal="center"/>
      <protection locked="0" hidden="1"/>
    </xf>
    <xf numFmtId="0" fontId="11" fillId="2" borderId="20" xfId="0" applyFont="1" applyFill="1" applyBorder="1" applyAlignment="1" applyProtection="1">
      <alignment horizontal="center"/>
      <protection locked="0" hidden="1"/>
    </xf>
    <xf numFmtId="0" fontId="11" fillId="2" borderId="23" xfId="0" applyFont="1" applyFill="1" applyBorder="1" applyAlignment="1" applyProtection="1">
      <alignment horizontal="center"/>
      <protection locked="0" hidden="1"/>
    </xf>
    <xf numFmtId="0" fontId="1" fillId="2" borderId="3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11" fillId="2" borderId="3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2" borderId="20" xfId="0" applyFont="1" applyFill="1" applyBorder="1" applyAlignment="1" applyProtection="1">
      <alignment horizontal="center"/>
      <protection locked="0"/>
    </xf>
    <xf numFmtId="0" fontId="1" fillId="0" borderId="38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1" fillId="2" borderId="45" xfId="0" applyFont="1" applyFill="1" applyBorder="1" applyAlignment="1">
      <alignment horizontal="center"/>
    </xf>
    <xf numFmtId="0" fontId="11" fillId="2" borderId="46" xfId="0" applyFont="1" applyFill="1" applyBorder="1" applyAlignment="1">
      <alignment horizontal="center"/>
    </xf>
    <xf numFmtId="0" fontId="11" fillId="2" borderId="29" xfId="0" applyFont="1" applyFill="1" applyBorder="1" applyAlignment="1" applyProtection="1">
      <alignment horizontal="center"/>
      <protection locked="0"/>
    </xf>
    <xf numFmtId="0" fontId="11" fillId="2" borderId="42" xfId="0" applyFont="1" applyFill="1" applyBorder="1" applyAlignment="1" applyProtection="1">
      <alignment horizontal="center"/>
      <protection locked="0"/>
    </xf>
    <xf numFmtId="0" fontId="11" fillId="2" borderId="23" xfId="0" applyFont="1" applyFill="1" applyBorder="1" applyAlignment="1" applyProtection="1">
      <alignment horizontal="center"/>
      <protection locked="0"/>
    </xf>
    <xf numFmtId="0" fontId="0" fillId="2" borderId="4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0" fillId="0" borderId="26" xfId="0" applyBorder="1" applyAlignment="1" applyProtection="1">
      <alignment horizontal="left"/>
      <protection hidden="1"/>
    </xf>
    <xf numFmtId="0" fontId="0" fillId="0" borderId="39" xfId="0" applyBorder="1" applyAlignment="1" applyProtection="1">
      <alignment horizontal="left"/>
      <protection hidden="1"/>
    </xf>
    <xf numFmtId="0" fontId="11" fillId="2" borderId="43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38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47" xfId="0" applyFont="1" applyFill="1" applyBorder="1" applyAlignment="1" applyProtection="1">
      <alignment horizontal="left"/>
      <protection locked="0"/>
    </xf>
    <xf numFmtId="0" fontId="1" fillId="2" borderId="48" xfId="0" applyFont="1" applyFill="1" applyBorder="1" applyAlignment="1" applyProtection="1">
      <alignment horizontal="left"/>
      <protection locked="0"/>
    </xf>
    <xf numFmtId="0" fontId="11" fillId="2" borderId="49" xfId="0" applyFont="1" applyFill="1" applyBorder="1" applyAlignment="1" applyProtection="1">
      <alignment horizontal="center"/>
      <protection locked="0"/>
    </xf>
    <xf numFmtId="0" fontId="11" fillId="2" borderId="12" xfId="0" applyFont="1" applyFill="1" applyBorder="1" applyAlignment="1" applyProtection="1">
      <alignment horizontal="center"/>
      <protection locked="0"/>
    </xf>
    <xf numFmtId="0" fontId="11" fillId="2" borderId="40" xfId="0" applyFont="1" applyFill="1" applyBorder="1" applyAlignment="1" applyProtection="1">
      <alignment horizontal="center"/>
      <protection locked="0"/>
    </xf>
    <xf numFmtId="0" fontId="1" fillId="2" borderId="52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1" fillId="2" borderId="48" xfId="0" applyFont="1" applyFill="1" applyBorder="1" applyAlignment="1" applyProtection="1">
      <alignment horizontal="center"/>
      <protection locked="0"/>
    </xf>
    <xf numFmtId="0" fontId="1" fillId="2" borderId="51" xfId="0" applyFont="1" applyFill="1" applyBorder="1" applyAlignment="1">
      <alignment horizontal="center"/>
    </xf>
    <xf numFmtId="0" fontId="1" fillId="2" borderId="27" xfId="0" applyFont="1" applyFill="1" applyBorder="1" applyAlignment="1" applyProtection="1">
      <alignment horizontal="left"/>
      <protection locked="0"/>
    </xf>
    <xf numFmtId="0" fontId="1" fillId="2" borderId="38" xfId="0" applyFont="1" applyFill="1" applyBorder="1" applyAlignment="1" applyProtection="1">
      <alignment horizontal="left"/>
      <protection locked="0"/>
    </xf>
    <xf numFmtId="0" fontId="12" fillId="2" borderId="3" xfId="0" applyFont="1" applyFill="1" applyBorder="1" applyAlignment="1">
      <alignment horizontal="right"/>
    </xf>
    <xf numFmtId="0" fontId="12" fillId="0" borderId="3" xfId="0" applyFont="1" applyBorder="1" applyAlignment="1" applyProtection="1">
      <alignment horizontal="right"/>
      <protection hidden="1"/>
    </xf>
    <xf numFmtId="0" fontId="11" fillId="2" borderId="32" xfId="0" applyFont="1" applyFill="1" applyBorder="1" applyAlignment="1" applyProtection="1">
      <alignment horizontal="center"/>
      <protection locked="0"/>
    </xf>
    <xf numFmtId="0" fontId="11" fillId="2" borderId="33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2" borderId="41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0" fontId="11" fillId="2" borderId="15" xfId="0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2" borderId="39" xfId="0" applyFill="1" applyBorder="1" applyAlignment="1" applyProtection="1">
      <alignment horizontal="left"/>
      <protection locked="0"/>
    </xf>
    <xf numFmtId="0" fontId="11" fillId="2" borderId="29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2" fillId="2" borderId="34" xfId="0" applyFont="1" applyFill="1" applyBorder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2" fillId="2" borderId="36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2" borderId="42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124</xdr:row>
          <xdr:rowOff>28575</xdr:rowOff>
        </xdr:from>
        <xdr:to>
          <xdr:col>60</xdr:col>
          <xdr:colOff>76200</xdr:colOff>
          <xdr:row>132</xdr:row>
          <xdr:rowOff>133350</xdr:rowOff>
        </xdr:to>
        <xdr:sp macro="" textlink="">
          <xdr:nvSpPr>
            <xdr:cNvPr id="2080" name="Object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0</xdr:row>
      <xdr:rowOff>38100</xdr:rowOff>
    </xdr:from>
    <xdr:to>
      <xdr:col>19</xdr:col>
      <xdr:colOff>71804</xdr:colOff>
      <xdr:row>2</xdr:row>
      <xdr:rowOff>15387</xdr:rowOff>
    </xdr:to>
    <xdr:pic>
      <xdr:nvPicPr>
        <xdr:cNvPr id="5" name="Picture 4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2119679" cy="3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56</xdr:row>
      <xdr:rowOff>28575</xdr:rowOff>
    </xdr:from>
    <xdr:to>
      <xdr:col>19</xdr:col>
      <xdr:colOff>62279</xdr:colOff>
      <xdr:row>58</xdr:row>
      <xdr:rowOff>15387</xdr:rowOff>
    </xdr:to>
    <xdr:pic>
      <xdr:nvPicPr>
        <xdr:cNvPr id="6" name="Picture 4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296400"/>
          <a:ext cx="2119679" cy="3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96</xdr:row>
          <xdr:rowOff>0</xdr:rowOff>
        </xdr:from>
        <xdr:to>
          <xdr:col>29</xdr:col>
          <xdr:colOff>66675</xdr:colOff>
          <xdr:row>96</xdr:row>
          <xdr:rowOff>152400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95250</xdr:colOff>
          <xdr:row>95</xdr:row>
          <xdr:rowOff>0</xdr:rowOff>
        </xdr:from>
        <xdr:to>
          <xdr:col>35</xdr:col>
          <xdr:colOff>76200</xdr:colOff>
          <xdr:row>95</xdr:row>
          <xdr:rowOff>152400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95</xdr:row>
          <xdr:rowOff>0</xdr:rowOff>
        </xdr:from>
        <xdr:to>
          <xdr:col>29</xdr:col>
          <xdr:colOff>66675</xdr:colOff>
          <xdr:row>95</xdr:row>
          <xdr:rowOff>152400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97</xdr:row>
          <xdr:rowOff>9525</xdr:rowOff>
        </xdr:from>
        <xdr:to>
          <xdr:col>29</xdr:col>
          <xdr:colOff>66675</xdr:colOff>
          <xdr:row>98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98</xdr:row>
          <xdr:rowOff>0</xdr:rowOff>
        </xdr:from>
        <xdr:to>
          <xdr:col>29</xdr:col>
          <xdr:colOff>66675</xdr:colOff>
          <xdr:row>98</xdr:row>
          <xdr:rowOff>152400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96</xdr:row>
          <xdr:rowOff>0</xdr:rowOff>
        </xdr:from>
        <xdr:to>
          <xdr:col>35</xdr:col>
          <xdr:colOff>66675</xdr:colOff>
          <xdr:row>96</xdr:row>
          <xdr:rowOff>152400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97</xdr:row>
          <xdr:rowOff>0</xdr:rowOff>
        </xdr:from>
        <xdr:to>
          <xdr:col>35</xdr:col>
          <xdr:colOff>66675</xdr:colOff>
          <xdr:row>97</xdr:row>
          <xdr:rowOff>152400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98</xdr:row>
          <xdr:rowOff>0</xdr:rowOff>
        </xdr:from>
        <xdr:to>
          <xdr:col>35</xdr:col>
          <xdr:colOff>66675</xdr:colOff>
          <xdr:row>98</xdr:row>
          <xdr:rowOff>152400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99</xdr:row>
          <xdr:rowOff>0</xdr:rowOff>
        </xdr:from>
        <xdr:to>
          <xdr:col>60</xdr:col>
          <xdr:colOff>95250</xdr:colOff>
          <xdr:row>99</xdr:row>
          <xdr:rowOff>152400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99</xdr:row>
          <xdr:rowOff>0</xdr:rowOff>
        </xdr:from>
        <xdr:to>
          <xdr:col>57</xdr:col>
          <xdr:colOff>9525</xdr:colOff>
          <xdr:row>99</xdr:row>
          <xdr:rowOff>152400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igen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95250</xdr:colOff>
      <xdr:row>101</xdr:row>
      <xdr:rowOff>9525</xdr:rowOff>
    </xdr:from>
    <xdr:to>
      <xdr:col>19</xdr:col>
      <xdr:colOff>43229</xdr:colOff>
      <xdr:row>102</xdr:row>
      <xdr:rowOff>158262</xdr:rowOff>
    </xdr:to>
    <xdr:pic>
      <xdr:nvPicPr>
        <xdr:cNvPr id="16" name="Picture 4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840200"/>
          <a:ext cx="2119679" cy="3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Microsoft_Word_97_-_2003_Document.doc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pageSetUpPr fitToPage="1"/>
  </sheetPr>
  <dimension ref="A1:CG239"/>
  <sheetViews>
    <sheetView tabSelected="1" view="pageLayout" topLeftCell="A108" zoomScaleNormal="100" workbookViewId="0">
      <selection activeCell="X20" sqref="X20:AP21"/>
    </sheetView>
  </sheetViews>
  <sheetFormatPr defaultColWidth="0" defaultRowHeight="12.75" zeroHeight="1" x14ac:dyDescent="0.2"/>
  <cols>
    <col min="1" max="62" width="1.7109375" customWidth="1"/>
    <col min="63" max="63" width="10.140625" hidden="1" customWidth="1"/>
    <col min="64" max="64" width="11" hidden="1" customWidth="1"/>
    <col min="65" max="16384" width="9.140625" hidden="1"/>
  </cols>
  <sheetData>
    <row r="1" spans="1:85" ht="13.5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2"/>
      <c r="BD1" s="2"/>
      <c r="BE1" s="2"/>
      <c r="BF1" s="2"/>
      <c r="BG1" s="2"/>
      <c r="BH1" s="2"/>
      <c r="BI1" s="2"/>
      <c r="BJ1" s="2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</row>
    <row r="2" spans="1:85" ht="13.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 t="s">
        <v>0</v>
      </c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64"/>
      <c r="BB2" s="165"/>
      <c r="BC2" s="165"/>
      <c r="BD2" s="165"/>
      <c r="BE2" s="165"/>
      <c r="BF2" s="165"/>
      <c r="BG2" s="165"/>
      <c r="BH2" s="165"/>
      <c r="BI2" s="166"/>
      <c r="BJ2" s="2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</row>
    <row r="3" spans="1:85" ht="13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3" t="s">
        <v>1</v>
      </c>
      <c r="AN3" s="1"/>
      <c r="AO3" s="1"/>
      <c r="AP3" s="1"/>
      <c r="AQ3" s="1"/>
      <c r="AR3" s="165" t="str">
        <f>""</f>
        <v/>
      </c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6"/>
      <c r="BJ3" s="2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</row>
    <row r="4" spans="1:8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53" t="s">
        <v>106</v>
      </c>
      <c r="BJ4" s="2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</row>
    <row r="5" spans="1:85" ht="15" x14ac:dyDescent="0.25">
      <c r="A5" s="7"/>
      <c r="B5" s="10" t="s">
        <v>7</v>
      </c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</row>
    <row r="6" spans="1:85" x14ac:dyDescent="0.2">
      <c r="A6" s="8"/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</row>
    <row r="7" spans="1:85" x14ac:dyDescent="0.2">
      <c r="A7" s="6"/>
      <c r="B7" s="11" t="s">
        <v>2</v>
      </c>
      <c r="C7" s="5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</row>
    <row r="8" spans="1:85" x14ac:dyDescent="0.2">
      <c r="A8" s="6"/>
      <c r="B8" s="11" t="s">
        <v>3</v>
      </c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</row>
    <row r="9" spans="1:85" x14ac:dyDescent="0.2">
      <c r="A9" s="6"/>
      <c r="B9" s="11" t="s">
        <v>4</v>
      </c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</row>
    <row r="10" spans="1:85" x14ac:dyDescent="0.2">
      <c r="A10" s="2"/>
      <c r="B10" s="2"/>
      <c r="C10" s="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</row>
    <row r="11" spans="1:85" x14ac:dyDescent="0.2">
      <c r="A11" s="2"/>
      <c r="B11" s="22" t="s">
        <v>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2"/>
      <c r="BC11" s="2"/>
      <c r="BD11" s="2"/>
      <c r="BE11" s="2"/>
      <c r="BF11" s="2"/>
      <c r="BG11" s="2"/>
      <c r="BH11" s="2"/>
      <c r="BI11" s="2"/>
      <c r="BJ11" s="2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</row>
    <row r="12" spans="1:85" x14ac:dyDescent="0.2">
      <c r="A12" s="2"/>
      <c r="B12" s="62" t="s">
        <v>78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63"/>
      <c r="BG12" s="63"/>
      <c r="BH12" s="63"/>
      <c r="BI12" s="63"/>
      <c r="BJ12" s="2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</row>
    <row r="13" spans="1:85" x14ac:dyDescent="0.2">
      <c r="A13" s="2"/>
      <c r="B13" s="64" t="s">
        <v>79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63"/>
      <c r="BG13" s="63"/>
      <c r="BH13" s="63"/>
      <c r="BI13" s="63"/>
      <c r="BJ13" s="2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</row>
    <row r="14" spans="1:85" ht="26.45" customHeight="1" x14ac:dyDescent="0.2">
      <c r="A14" s="2"/>
      <c r="B14" s="178" t="s">
        <v>77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2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</row>
    <row r="15" spans="1:85" ht="13.5" thickBot="1" x14ac:dyDescent="0.25">
      <c r="A15" s="2"/>
      <c r="B15" s="1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2"/>
      <c r="BG15" s="2"/>
      <c r="BH15" s="2"/>
      <c r="BI15" s="2"/>
      <c r="BJ15" s="2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</row>
    <row r="16" spans="1:85" ht="13.5" customHeight="1" x14ac:dyDescent="0.2">
      <c r="A16" s="2"/>
      <c r="B16" s="175">
        <v>1</v>
      </c>
      <c r="C16" s="168" t="s">
        <v>9</v>
      </c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89" t="s">
        <v>109</v>
      </c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 t="s">
        <v>110</v>
      </c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90"/>
      <c r="BJ16" s="2"/>
      <c r="BK16" s="51">
        <f ca="1">YEAR(TODAY())</f>
        <v>2024</v>
      </c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</row>
    <row r="17" spans="1:74" ht="19.5" customHeight="1" x14ac:dyDescent="0.2">
      <c r="A17" s="2"/>
      <c r="B17" s="176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56"/>
      <c r="Y17" s="12"/>
      <c r="Z17" s="155">
        <v>2023</v>
      </c>
      <c r="AA17" s="155"/>
      <c r="AB17" s="155"/>
      <c r="AC17" s="65" t="s">
        <v>82</v>
      </c>
      <c r="AD17" s="188"/>
      <c r="AE17" s="188"/>
      <c r="AF17" s="188"/>
      <c r="AG17" s="188"/>
      <c r="AH17" s="188"/>
      <c r="AI17" s="188"/>
      <c r="AJ17" s="188"/>
      <c r="AK17" s="188"/>
      <c r="AL17" s="12" t="s">
        <v>29</v>
      </c>
      <c r="AM17" s="12"/>
      <c r="AN17" s="12"/>
      <c r="AO17" s="12"/>
      <c r="AP17" s="58"/>
      <c r="AQ17" s="56"/>
      <c r="AR17" s="12"/>
      <c r="AS17" s="156">
        <f>Z17-1</f>
        <v>2022</v>
      </c>
      <c r="AT17" s="156"/>
      <c r="AU17" s="156"/>
      <c r="AV17" s="66" t="s">
        <v>82</v>
      </c>
      <c r="AW17" s="188" t="str">
        <f>IF(AD17="","",AD17)</f>
        <v/>
      </c>
      <c r="AX17" s="188"/>
      <c r="AY17" s="188"/>
      <c r="AZ17" s="188"/>
      <c r="BA17" s="188"/>
      <c r="BB17" s="188"/>
      <c r="BC17" s="188"/>
      <c r="BD17" s="188"/>
      <c r="BE17" s="12" t="s">
        <v>29</v>
      </c>
      <c r="BF17" s="12"/>
      <c r="BG17" s="12"/>
      <c r="BH17" s="12"/>
      <c r="BI17" s="57"/>
      <c r="BJ17" s="2"/>
      <c r="BK17" s="5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</row>
    <row r="18" spans="1:74" x14ac:dyDescent="0.2">
      <c r="A18" s="2"/>
      <c r="B18" s="177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91" t="s">
        <v>76</v>
      </c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4"/>
      <c r="AQ18" s="191" t="s">
        <v>76</v>
      </c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3"/>
      <c r="BJ18" s="2"/>
      <c r="BK18" s="21">
        <f ca="1">MONTH(TODAY())</f>
        <v>6</v>
      </c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</row>
    <row r="19" spans="1:74" x14ac:dyDescent="0.2">
      <c r="A19" s="2"/>
      <c r="B19" s="31" t="s">
        <v>10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  <c r="X19" s="127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20"/>
      <c r="AQ19" s="127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40"/>
      <c r="BJ19" s="2"/>
      <c r="BK19" s="52">
        <f ca="1">EDATE(TODAY(),-BK18-7)</f>
        <v>45053</v>
      </c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</row>
    <row r="20" spans="1:74" x14ac:dyDescent="0.2">
      <c r="A20" s="2"/>
      <c r="B20" s="32" t="s">
        <v>12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57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61"/>
      <c r="AQ20" s="157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7"/>
      <c r="BJ20" s="2"/>
      <c r="BK20" s="52">
        <f ca="1">EOMONTH(BK19,0)</f>
        <v>45077</v>
      </c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</row>
    <row r="21" spans="1:74" x14ac:dyDescent="0.2">
      <c r="A21" s="2"/>
      <c r="B21" s="20" t="s">
        <v>11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0"/>
      <c r="X21" s="158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62"/>
      <c r="AQ21" s="158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60"/>
      <c r="BJ21" s="2"/>
      <c r="BK21" s="21">
        <v>2</v>
      </c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</row>
    <row r="22" spans="1:74" x14ac:dyDescent="0.2">
      <c r="A22" s="2"/>
      <c r="B22" s="32" t="s">
        <v>13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25"/>
      <c r="X22" s="157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61"/>
      <c r="AQ22" s="157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7"/>
      <c r="BJ22" s="2"/>
      <c r="BK22" s="52">
        <f ca="1">EDATE(TODAY(),-BK21)</f>
        <v>45389</v>
      </c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</row>
    <row r="23" spans="1:74" x14ac:dyDescent="0.2">
      <c r="A23" s="2"/>
      <c r="B23" s="32" t="s">
        <v>14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0"/>
      <c r="X23" s="158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62"/>
      <c r="AQ23" s="158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60"/>
      <c r="BJ23" s="2"/>
      <c r="BK23" s="52">
        <f ca="1">EOMONTH(BK22,0)</f>
        <v>45412</v>
      </c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</row>
    <row r="24" spans="1:74" x14ac:dyDescent="0.2">
      <c r="A24" s="2"/>
      <c r="B24" s="31" t="s">
        <v>15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8"/>
      <c r="X24" s="127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20"/>
      <c r="AQ24" s="127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40"/>
      <c r="BJ24" s="2"/>
      <c r="BK24" s="21">
        <f ca="1">MONTH(BK22)</f>
        <v>4</v>
      </c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</row>
    <row r="25" spans="1:74" x14ac:dyDescent="0.2">
      <c r="A25" s="2"/>
      <c r="B25" s="32" t="s">
        <v>17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25"/>
      <c r="X25" s="157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61"/>
      <c r="AQ25" s="157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7"/>
      <c r="BJ25" s="2"/>
      <c r="BK25" s="21" t="str">
        <f ca="1">VLOOKUP(BK24,BK26:BL37,2,0)</f>
        <v>Április</v>
      </c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</row>
    <row r="26" spans="1:74" x14ac:dyDescent="0.2">
      <c r="A26" s="2"/>
      <c r="B26" s="20" t="s">
        <v>16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158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62"/>
      <c r="AQ26" s="158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60"/>
      <c r="BJ26" s="2"/>
      <c r="BK26" s="21">
        <v>1</v>
      </c>
      <c r="BL26" s="21" t="s">
        <v>64</v>
      </c>
      <c r="BM26" s="21"/>
      <c r="BN26" s="21"/>
      <c r="BO26" s="21"/>
      <c r="BP26" s="21"/>
      <c r="BQ26" s="21"/>
      <c r="BR26" s="21"/>
      <c r="BS26" s="21"/>
      <c r="BT26" s="21"/>
      <c r="BU26" s="21"/>
      <c r="BV26" s="21"/>
    </row>
    <row r="27" spans="1:74" x14ac:dyDescent="0.2">
      <c r="A27" s="2"/>
      <c r="B27" s="32" t="s">
        <v>18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25"/>
      <c r="X27" s="157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61"/>
      <c r="AQ27" s="157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7"/>
      <c r="BJ27" s="2"/>
      <c r="BK27" s="21">
        <v>2</v>
      </c>
      <c r="BL27" s="21" t="s">
        <v>65</v>
      </c>
      <c r="BM27" s="21"/>
      <c r="BN27" s="21"/>
      <c r="BO27" s="21"/>
      <c r="BP27" s="21"/>
      <c r="BQ27" s="21"/>
      <c r="BR27" s="21"/>
      <c r="BS27" s="21"/>
      <c r="BT27" s="21"/>
      <c r="BU27" s="21"/>
      <c r="BV27" s="21"/>
    </row>
    <row r="28" spans="1:74" x14ac:dyDescent="0.2">
      <c r="A28" s="2"/>
      <c r="B28" s="20" t="s">
        <v>14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0"/>
      <c r="X28" s="158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62"/>
      <c r="AQ28" s="158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60"/>
      <c r="BJ28" s="2"/>
      <c r="BK28" s="21">
        <v>3</v>
      </c>
      <c r="BL28" s="21" t="s">
        <v>66</v>
      </c>
      <c r="BM28" s="21"/>
      <c r="BN28" s="21"/>
      <c r="BO28" s="21"/>
      <c r="BP28" s="21"/>
      <c r="BQ28" s="21"/>
      <c r="BR28" s="21"/>
      <c r="BS28" s="21"/>
      <c r="BT28" s="21"/>
      <c r="BU28" s="21"/>
      <c r="BV28" s="21"/>
    </row>
    <row r="29" spans="1:74" x14ac:dyDescent="0.2">
      <c r="A29" s="2"/>
      <c r="B29" s="31" t="s">
        <v>19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8"/>
      <c r="X29" s="127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20"/>
      <c r="AQ29" s="127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40"/>
      <c r="BJ29" s="2"/>
      <c r="BK29" s="21">
        <v>4</v>
      </c>
      <c r="BL29" s="21" t="s">
        <v>67</v>
      </c>
      <c r="BM29" s="21"/>
      <c r="BN29" s="21"/>
      <c r="BO29" s="21"/>
      <c r="BP29" s="21"/>
      <c r="BQ29" s="21"/>
      <c r="BR29" s="21"/>
      <c r="BS29" s="21"/>
      <c r="BT29" s="21"/>
      <c r="BU29" s="21"/>
      <c r="BV29" s="21"/>
    </row>
    <row r="30" spans="1:74" x14ac:dyDescent="0.2">
      <c r="A30" s="2"/>
      <c r="B30" s="32" t="s">
        <v>20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25"/>
      <c r="X30" s="157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61"/>
      <c r="AQ30" s="157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7"/>
      <c r="BJ30" s="2"/>
      <c r="BK30" s="21">
        <v>5</v>
      </c>
      <c r="BL30" s="21" t="s">
        <v>68</v>
      </c>
      <c r="BM30" s="21"/>
      <c r="BN30" s="21"/>
      <c r="BO30" s="21"/>
      <c r="BP30" s="21"/>
      <c r="BQ30" s="21"/>
      <c r="BR30" s="21"/>
      <c r="BS30" s="21"/>
      <c r="BT30" s="21"/>
      <c r="BU30" s="21"/>
      <c r="BV30" s="21"/>
    </row>
    <row r="31" spans="1:74" x14ac:dyDescent="0.2">
      <c r="A31" s="2"/>
      <c r="B31" s="20" t="s">
        <v>16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158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62"/>
      <c r="AQ31" s="158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60"/>
      <c r="BJ31" s="2"/>
      <c r="BK31" s="21">
        <v>6</v>
      </c>
      <c r="BL31" s="21" t="s">
        <v>69</v>
      </c>
      <c r="BM31" s="21"/>
      <c r="BN31" s="21"/>
      <c r="BO31" s="21"/>
      <c r="BP31" s="21"/>
      <c r="BQ31" s="21"/>
      <c r="BR31" s="21"/>
      <c r="BS31" s="21"/>
      <c r="BT31" s="21"/>
      <c r="BU31" s="21"/>
      <c r="BV31" s="21"/>
    </row>
    <row r="32" spans="1:74" x14ac:dyDescent="0.2">
      <c r="A32" s="2"/>
      <c r="B32" s="32" t="s">
        <v>21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25"/>
      <c r="X32" s="157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61"/>
      <c r="AQ32" s="157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7"/>
      <c r="BJ32" s="2"/>
      <c r="BK32" s="21">
        <v>7</v>
      </c>
      <c r="BL32" s="21" t="s">
        <v>70</v>
      </c>
      <c r="BM32" s="21"/>
      <c r="BN32" s="21"/>
      <c r="BO32" s="21"/>
      <c r="BP32" s="21"/>
      <c r="BQ32" s="21"/>
      <c r="BR32" s="21"/>
      <c r="BS32" s="21"/>
      <c r="BT32" s="21"/>
      <c r="BU32" s="21"/>
      <c r="BV32" s="21"/>
    </row>
    <row r="33" spans="1:74" x14ac:dyDescent="0.2">
      <c r="A33" s="2"/>
      <c r="B33" s="20" t="s">
        <v>14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158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62"/>
      <c r="AQ33" s="158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60"/>
      <c r="BJ33" s="2"/>
      <c r="BK33" s="21">
        <v>8</v>
      </c>
      <c r="BL33" s="21" t="s">
        <v>71</v>
      </c>
      <c r="BM33" s="21"/>
      <c r="BN33" s="21"/>
      <c r="BO33" s="21"/>
      <c r="BP33" s="21"/>
      <c r="BQ33" s="21"/>
      <c r="BR33" s="21"/>
      <c r="BS33" s="21"/>
      <c r="BT33" s="21"/>
      <c r="BU33" s="21"/>
      <c r="BV33" s="21"/>
    </row>
    <row r="34" spans="1:74" x14ac:dyDescent="0.2">
      <c r="A34" s="2"/>
      <c r="B34" s="31" t="s">
        <v>22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8"/>
      <c r="X34" s="127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20"/>
      <c r="AQ34" s="127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40"/>
      <c r="BJ34" s="2"/>
      <c r="BK34" s="21">
        <v>9</v>
      </c>
      <c r="BL34" s="21" t="s">
        <v>72</v>
      </c>
      <c r="BM34" s="21"/>
      <c r="BN34" s="21"/>
      <c r="BO34" s="21"/>
      <c r="BP34" s="21"/>
      <c r="BQ34" s="21"/>
      <c r="BR34" s="21"/>
      <c r="BS34" s="21"/>
      <c r="BT34" s="21"/>
      <c r="BU34" s="21"/>
      <c r="BV34" s="21"/>
    </row>
    <row r="35" spans="1:74" x14ac:dyDescent="0.2">
      <c r="A35" s="2"/>
      <c r="B35" s="32" t="s">
        <v>23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25"/>
      <c r="X35" s="157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61"/>
      <c r="AQ35" s="157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7"/>
      <c r="BJ35" s="2"/>
      <c r="BK35" s="21">
        <v>10</v>
      </c>
      <c r="BL35" s="21" t="s">
        <v>73</v>
      </c>
      <c r="BM35" s="21"/>
      <c r="BN35" s="21"/>
      <c r="BO35" s="21"/>
      <c r="BP35" s="21"/>
      <c r="BQ35" s="21"/>
      <c r="BR35" s="21"/>
      <c r="BS35" s="21"/>
      <c r="BT35" s="21"/>
      <c r="BU35" s="21"/>
      <c r="BV35" s="21"/>
    </row>
    <row r="36" spans="1:74" x14ac:dyDescent="0.2">
      <c r="A36" s="2"/>
      <c r="B36" s="20" t="s">
        <v>16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158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62"/>
      <c r="AQ36" s="158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60"/>
      <c r="BJ36" s="2"/>
      <c r="BK36" s="21">
        <v>11</v>
      </c>
      <c r="BL36" s="21" t="s">
        <v>74</v>
      </c>
      <c r="BM36" s="21"/>
      <c r="BN36" s="21"/>
      <c r="BO36" s="21"/>
      <c r="BP36" s="21"/>
      <c r="BQ36" s="21"/>
      <c r="BR36" s="21"/>
      <c r="BS36" s="21"/>
      <c r="BT36" s="21"/>
      <c r="BU36" s="21"/>
      <c r="BV36" s="21"/>
    </row>
    <row r="37" spans="1:74" x14ac:dyDescent="0.2">
      <c r="A37" s="2"/>
      <c r="B37" s="32" t="s">
        <v>24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25"/>
      <c r="X37" s="157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61"/>
      <c r="AQ37" s="157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7"/>
      <c r="BJ37" s="2"/>
      <c r="BK37" s="21">
        <v>12</v>
      </c>
      <c r="BL37" s="21" t="s">
        <v>75</v>
      </c>
      <c r="BM37" s="21"/>
      <c r="BN37" s="21"/>
      <c r="BO37" s="21"/>
      <c r="BP37" s="21"/>
      <c r="BQ37" s="21"/>
      <c r="BR37" s="21"/>
      <c r="BS37" s="21"/>
      <c r="BT37" s="21"/>
      <c r="BU37" s="21"/>
      <c r="BV37" s="21"/>
    </row>
    <row r="38" spans="1:74" x14ac:dyDescent="0.2">
      <c r="A38" s="2"/>
      <c r="B38" s="20" t="s">
        <v>14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158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62"/>
      <c r="AQ38" s="158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60"/>
      <c r="BJ38" s="2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</row>
    <row r="39" spans="1:74" x14ac:dyDescent="0.2">
      <c r="A39" s="2"/>
      <c r="B39" s="31" t="s">
        <v>25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8"/>
      <c r="X39" s="127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20"/>
      <c r="AQ39" s="127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40"/>
      <c r="BJ39" s="2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</row>
    <row r="40" spans="1:74" x14ac:dyDescent="0.2">
      <c r="A40" s="2"/>
      <c r="B40" s="32" t="s">
        <v>26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25"/>
      <c r="X40" s="157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61"/>
      <c r="AQ40" s="157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7"/>
      <c r="BJ40" s="2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</row>
    <row r="41" spans="1:74" x14ac:dyDescent="0.2">
      <c r="A41" s="2"/>
      <c r="B41" s="20" t="s">
        <v>16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158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62"/>
      <c r="AQ41" s="158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60"/>
      <c r="BJ41" s="2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</row>
    <row r="42" spans="1:74" x14ac:dyDescent="0.2">
      <c r="A42" s="2"/>
      <c r="B42" s="32" t="s">
        <v>27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25"/>
      <c r="X42" s="157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61"/>
      <c r="AQ42" s="157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7"/>
      <c r="BJ42" s="2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</row>
    <row r="43" spans="1:74" x14ac:dyDescent="0.2">
      <c r="A43" s="2"/>
      <c r="B43" s="20" t="s">
        <v>14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158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62"/>
      <c r="AQ43" s="158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60"/>
      <c r="BJ43" s="2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</row>
    <row r="44" spans="1:74" ht="13.5" thickBot="1" x14ac:dyDescent="0.25">
      <c r="A44" s="2"/>
      <c r="B44" s="36" t="s">
        <v>28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128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2"/>
      <c r="AQ44" s="128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9"/>
      <c r="BJ44" s="2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</row>
    <row r="45" spans="1:74" x14ac:dyDescent="0.2">
      <c r="A45" s="2"/>
      <c r="B45" s="33" t="s">
        <v>30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2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</row>
    <row r="46" spans="1:74" ht="13.5" thickBot="1" x14ac:dyDescent="0.25">
      <c r="A46" s="2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2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</row>
    <row r="47" spans="1:74" x14ac:dyDescent="0.2">
      <c r="A47" s="2"/>
      <c r="B47" s="19">
        <v>2</v>
      </c>
      <c r="C47" s="23" t="s">
        <v>33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5"/>
      <c r="BJ47" s="2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</row>
    <row r="48" spans="1:74" x14ac:dyDescent="0.2">
      <c r="A48" s="2"/>
      <c r="B48" s="32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24"/>
      <c r="AQ48" s="167" t="s">
        <v>32</v>
      </c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6"/>
      <c r="BJ48" s="2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</row>
    <row r="49" spans="1:74" x14ac:dyDescent="0.2">
      <c r="A49" s="2"/>
      <c r="B49" s="163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20"/>
      <c r="AQ49" s="127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40"/>
      <c r="BJ49" s="2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</row>
    <row r="50" spans="1:74" x14ac:dyDescent="0.2">
      <c r="A50" s="2"/>
      <c r="B50" s="163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20"/>
      <c r="AQ50" s="127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40"/>
      <c r="BJ50" s="2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</row>
    <row r="51" spans="1:74" x14ac:dyDescent="0.2">
      <c r="A51" s="2"/>
      <c r="B51" s="163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20"/>
      <c r="AQ51" s="127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40"/>
      <c r="BJ51" s="2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</row>
    <row r="52" spans="1:74" x14ac:dyDescent="0.2">
      <c r="A52" s="2"/>
      <c r="B52" s="163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20"/>
      <c r="AQ52" s="127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40"/>
      <c r="BJ52" s="2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</row>
    <row r="53" spans="1:74" x14ac:dyDescent="0.2">
      <c r="A53" s="2"/>
      <c r="B53" s="163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20"/>
      <c r="AQ53" s="127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40"/>
      <c r="BJ53" s="2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</row>
    <row r="54" spans="1:74" x14ac:dyDescent="0.2">
      <c r="A54" s="2"/>
      <c r="B54" s="163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20"/>
      <c r="AQ54" s="127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40"/>
      <c r="BJ54" s="2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</row>
    <row r="55" spans="1:74" ht="13.5" thickBot="1" x14ac:dyDescent="0.25">
      <c r="A55" s="2"/>
      <c r="B55" s="44" t="s">
        <v>28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8"/>
      <c r="AQ55" s="195">
        <f>SUM(AQ49:BI54)</f>
        <v>0</v>
      </c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7"/>
      <c r="BJ55" s="2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</row>
    <row r="56" spans="1:74" ht="13.5" thickBot="1" x14ac:dyDescent="0.25">
      <c r="A56" s="2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2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</row>
    <row r="57" spans="1:74" ht="13.5" thickBot="1" x14ac:dyDescent="0.25">
      <c r="A57" s="2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49" t="s">
        <v>1</v>
      </c>
      <c r="AN57" s="50"/>
      <c r="AO57" s="50"/>
      <c r="AP57" s="50"/>
      <c r="AQ57" s="50"/>
      <c r="AR57" s="137" t="str">
        <f>$AR$3</f>
        <v/>
      </c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8"/>
      <c r="BJ57" s="2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</row>
    <row r="58" spans="1:74" x14ac:dyDescent="0.2">
      <c r="A58" s="2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2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</row>
    <row r="59" spans="1:74" ht="13.5" thickBot="1" x14ac:dyDescent="0.25">
      <c r="A59" s="2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</row>
    <row r="60" spans="1:74" x14ac:dyDescent="0.2">
      <c r="A60" s="16"/>
      <c r="B60" s="48">
        <v>3</v>
      </c>
      <c r="C60" s="23" t="s">
        <v>34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5"/>
      <c r="BJ60" s="2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</row>
    <row r="61" spans="1:74" x14ac:dyDescent="0.2">
      <c r="A61" s="16"/>
      <c r="B61" s="172" t="s">
        <v>35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4"/>
      <c r="AH61" s="171" t="s">
        <v>36</v>
      </c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3"/>
      <c r="BJ61" s="2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</row>
    <row r="62" spans="1:74" x14ac:dyDescent="0.2">
      <c r="A62" s="16"/>
      <c r="B62" s="27"/>
      <c r="C62" s="27"/>
      <c r="D62" s="27" t="s">
        <v>37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8"/>
      <c r="AH62" s="127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40"/>
      <c r="BJ62" s="2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</row>
    <row r="63" spans="1:74" x14ac:dyDescent="0.2">
      <c r="A63" s="16"/>
      <c r="B63" s="18"/>
      <c r="C63" s="18"/>
      <c r="D63" s="18" t="s">
        <v>38</v>
      </c>
      <c r="E63" s="18"/>
      <c r="F63" s="26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27"/>
      <c r="Y63" s="18"/>
      <c r="Z63" s="18"/>
      <c r="AA63" s="18"/>
      <c r="AB63" s="18"/>
      <c r="AC63" s="18"/>
      <c r="AD63" s="18"/>
      <c r="AE63" s="18"/>
      <c r="AF63" s="18"/>
      <c r="AG63" s="30"/>
      <c r="AH63" s="127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40"/>
      <c r="BJ63" s="2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</row>
    <row r="64" spans="1:74" x14ac:dyDescent="0.2">
      <c r="A64" s="16"/>
      <c r="B64" s="27"/>
      <c r="C64" s="27"/>
      <c r="D64" s="27" t="s">
        <v>39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8"/>
      <c r="AH64" s="127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40"/>
      <c r="BJ64" s="2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</row>
    <row r="65" spans="1:74" x14ac:dyDescent="0.2">
      <c r="A65" s="2"/>
      <c r="B65" s="32"/>
      <c r="C65" s="18"/>
      <c r="D65" s="18" t="s">
        <v>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29"/>
      <c r="X65" s="18"/>
      <c r="Y65" s="18"/>
      <c r="Z65" s="18"/>
      <c r="AA65" s="18"/>
      <c r="AB65" s="18"/>
      <c r="AC65" s="18"/>
      <c r="AD65" s="18"/>
      <c r="AE65" s="18"/>
      <c r="AF65" s="18"/>
      <c r="AG65" s="25"/>
      <c r="AH65" s="127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40"/>
      <c r="BJ65" s="2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</row>
    <row r="66" spans="1:74" x14ac:dyDescent="0.2">
      <c r="A66" s="2"/>
      <c r="B66" s="31"/>
      <c r="C66" s="27"/>
      <c r="D66" s="27" t="s">
        <v>41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8"/>
      <c r="AH66" s="127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40"/>
      <c r="BJ66" s="2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</row>
    <row r="67" spans="1:74" x14ac:dyDescent="0.2">
      <c r="A67" s="2"/>
      <c r="B67" s="32"/>
      <c r="C67" s="18"/>
      <c r="D67" s="18" t="s">
        <v>42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25"/>
      <c r="AH67" s="127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40"/>
      <c r="BJ67" s="2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</row>
    <row r="68" spans="1:74" x14ac:dyDescent="0.2">
      <c r="A68" s="2"/>
      <c r="B68" s="31"/>
      <c r="C68" s="27"/>
      <c r="D68" s="27" t="s">
        <v>43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8"/>
      <c r="AH68" s="127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40"/>
      <c r="BJ68" s="2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</row>
    <row r="69" spans="1:74" x14ac:dyDescent="0.2">
      <c r="A69" s="2"/>
      <c r="B69" s="32"/>
      <c r="C69" s="18"/>
      <c r="D69" s="18" t="s">
        <v>44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29"/>
      <c r="X69" s="18"/>
      <c r="Y69" s="18"/>
      <c r="Z69" s="18"/>
      <c r="AA69" s="18"/>
      <c r="AB69" s="18"/>
      <c r="AC69" s="18"/>
      <c r="AD69" s="18"/>
      <c r="AE69" s="18"/>
      <c r="AF69" s="18"/>
      <c r="AG69" s="25"/>
      <c r="AH69" s="127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40"/>
      <c r="BJ69" s="2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</row>
    <row r="70" spans="1:74" x14ac:dyDescent="0.2">
      <c r="A70" s="2"/>
      <c r="B70" s="31"/>
      <c r="C70" s="27"/>
      <c r="D70" s="27" t="s">
        <v>6</v>
      </c>
      <c r="E70" s="27"/>
      <c r="F70" s="27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5"/>
      <c r="AH70" s="127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40"/>
      <c r="BJ70" s="2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</row>
    <row r="71" spans="1:74" ht="13.5" thickBot="1" x14ac:dyDescent="0.25">
      <c r="A71" s="2"/>
      <c r="B71" s="39"/>
      <c r="C71" s="40"/>
      <c r="D71" s="43" t="s">
        <v>28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1"/>
      <c r="AH71" s="130">
        <f>SUM(AH62:BI70)</f>
        <v>0</v>
      </c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2"/>
      <c r="BJ71" s="2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</row>
    <row r="72" spans="1:74" ht="13.5" thickBot="1" x14ac:dyDescent="0.25">
      <c r="A72" s="2"/>
      <c r="B72" s="4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4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</row>
    <row r="73" spans="1:74" x14ac:dyDescent="0.2">
      <c r="A73" s="2"/>
      <c r="B73" s="19">
        <v>4</v>
      </c>
      <c r="C73" s="23" t="s">
        <v>45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5"/>
      <c r="BJ73" s="2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</row>
    <row r="74" spans="1:74" x14ac:dyDescent="0.2">
      <c r="A74" s="2"/>
      <c r="B74" s="32" t="s">
        <v>46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25"/>
      <c r="X74" s="167" t="s">
        <v>48</v>
      </c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5"/>
      <c r="AQ74" s="167" t="s">
        <v>47</v>
      </c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6"/>
      <c r="BJ74" s="2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</row>
    <row r="75" spans="1:74" x14ac:dyDescent="0.2">
      <c r="A75" s="2"/>
      <c r="B75" s="31" t="s">
        <v>57</v>
      </c>
      <c r="C75" s="27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20"/>
      <c r="X75" s="127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20"/>
      <c r="AQ75" s="127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40"/>
      <c r="BJ75" s="2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</row>
    <row r="76" spans="1:74" x14ac:dyDescent="0.2">
      <c r="A76" s="2"/>
      <c r="B76" s="32" t="s">
        <v>58</v>
      </c>
      <c r="C76" s="18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20"/>
      <c r="X76" s="127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20"/>
      <c r="AQ76" s="127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40"/>
      <c r="BJ76" s="2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</row>
    <row r="77" spans="1:74" x14ac:dyDescent="0.2">
      <c r="A77" s="2"/>
      <c r="B77" s="31" t="s">
        <v>59</v>
      </c>
      <c r="C77" s="27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20"/>
      <c r="X77" s="127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20"/>
      <c r="AQ77" s="127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40"/>
      <c r="BJ77" s="2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</row>
    <row r="78" spans="1:74" x14ac:dyDescent="0.2">
      <c r="A78" s="2"/>
      <c r="B78" s="32" t="s">
        <v>60</v>
      </c>
      <c r="C78" s="18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20"/>
      <c r="X78" s="127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20"/>
      <c r="AQ78" s="127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40"/>
      <c r="BJ78" s="2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</row>
    <row r="79" spans="1:74" ht="13.5" thickBot="1" x14ac:dyDescent="0.25">
      <c r="A79" s="2"/>
      <c r="B79" s="36" t="s">
        <v>61</v>
      </c>
      <c r="C79" s="37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2"/>
      <c r="X79" s="128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2"/>
      <c r="AQ79" s="128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9"/>
      <c r="BJ79" s="2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</row>
    <row r="80" spans="1:74" ht="13.5" thickBo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</row>
    <row r="81" spans="1:74" x14ac:dyDescent="0.2">
      <c r="A81" s="2"/>
      <c r="B81" s="175">
        <v>5</v>
      </c>
      <c r="C81" s="184" t="s">
        <v>49</v>
      </c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25" t="s">
        <v>50</v>
      </c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6"/>
      <c r="BJ81" s="2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</row>
    <row r="82" spans="1:74" x14ac:dyDescent="0.2">
      <c r="A82" s="2"/>
      <c r="B82" s="177"/>
      <c r="C82" s="186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23" t="s">
        <v>104</v>
      </c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 t="s">
        <v>107</v>
      </c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4"/>
      <c r="BJ82" s="2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</row>
    <row r="83" spans="1:74" x14ac:dyDescent="0.2">
      <c r="A83" s="2"/>
      <c r="B83" s="31" t="s">
        <v>51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54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3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40"/>
      <c r="BJ83" s="2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</row>
    <row r="84" spans="1:74" x14ac:dyDescent="0.2">
      <c r="A84" s="2"/>
      <c r="B84" s="32" t="s">
        <v>52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55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3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40"/>
      <c r="BJ84" s="2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</row>
    <row r="85" spans="1:74" x14ac:dyDescent="0.2">
      <c r="A85" s="2"/>
      <c r="B85" s="31" t="s">
        <v>53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54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3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40"/>
      <c r="BJ85" s="2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</row>
    <row r="86" spans="1:74" x14ac:dyDescent="0.2">
      <c r="A86" s="2"/>
      <c r="B86" s="32" t="s">
        <v>54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55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3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40"/>
      <c r="BJ86" s="2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</row>
    <row r="87" spans="1:74" x14ac:dyDescent="0.2">
      <c r="A87" s="2"/>
      <c r="B87" s="31" t="s">
        <v>55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54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3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40"/>
      <c r="BJ87" s="2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</row>
    <row r="88" spans="1:74" x14ac:dyDescent="0.2">
      <c r="A88" s="16"/>
      <c r="B88" s="45"/>
      <c r="C88" s="12" t="s">
        <v>57</v>
      </c>
      <c r="D88" s="12"/>
      <c r="E88" s="153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3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40"/>
      <c r="BJ88" s="2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</row>
    <row r="89" spans="1:74" x14ac:dyDescent="0.2">
      <c r="A89" s="16"/>
      <c r="B89" s="45"/>
      <c r="C89" s="12" t="s">
        <v>58</v>
      </c>
      <c r="D89" s="12"/>
      <c r="E89" s="153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3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  <c r="BH89" s="119"/>
      <c r="BI89" s="140"/>
      <c r="BJ89" s="2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</row>
    <row r="90" spans="1:74" x14ac:dyDescent="0.2">
      <c r="A90" s="16"/>
      <c r="B90" s="46"/>
      <c r="C90" s="13" t="s">
        <v>59</v>
      </c>
      <c r="D90" s="13"/>
      <c r="E90" s="153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3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40"/>
      <c r="BJ90" s="2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</row>
    <row r="91" spans="1:74" x14ac:dyDescent="0.2">
      <c r="A91" s="16"/>
      <c r="B91" s="45"/>
      <c r="C91" s="12" t="s">
        <v>60</v>
      </c>
      <c r="D91" s="12"/>
      <c r="E91" s="153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3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40"/>
      <c r="BJ91" s="2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</row>
    <row r="92" spans="1:74" ht="13.5" thickBot="1" x14ac:dyDescent="0.25">
      <c r="A92" s="16"/>
      <c r="B92" s="46"/>
      <c r="C92" s="13" t="s">
        <v>61</v>
      </c>
      <c r="D92" s="13"/>
      <c r="E92" s="143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45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7"/>
      <c r="BJ92" s="2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</row>
    <row r="93" spans="1:74" ht="13.5" thickBot="1" x14ac:dyDescent="0.25">
      <c r="A93" s="16"/>
      <c r="B93" s="59" t="s">
        <v>28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1"/>
      <c r="V93" s="152">
        <f>SUM(V83:AO92)</f>
        <v>0</v>
      </c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48">
        <f>SUM(AP83:BI92)</f>
        <v>0</v>
      </c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  <c r="BI93" s="150"/>
      <c r="BJ93" s="2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</row>
    <row r="94" spans="1:74" ht="13.5" thickBot="1" x14ac:dyDescent="0.25">
      <c r="A94" s="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2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</row>
    <row r="95" spans="1:74" x14ac:dyDescent="0.2">
      <c r="A95" s="2"/>
      <c r="B95" s="19">
        <v>6</v>
      </c>
      <c r="C95" s="23" t="s">
        <v>62</v>
      </c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5"/>
      <c r="BJ95" s="2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</row>
    <row r="96" spans="1:74" x14ac:dyDescent="0.2">
      <c r="A96" s="2"/>
      <c r="B96" s="45" t="s">
        <v>56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2"/>
      <c r="U96" s="14"/>
      <c r="V96" s="14"/>
      <c r="W96" s="14"/>
      <c r="X96" s="12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5"/>
      <c r="BJ96" s="2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</row>
    <row r="97" spans="1:74" x14ac:dyDescent="0.2">
      <c r="A97" s="2"/>
      <c r="B97" s="45" t="s">
        <v>80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57"/>
      <c r="BJ97" s="2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</row>
    <row r="98" spans="1:74" x14ac:dyDescent="0.2">
      <c r="A98" s="2"/>
      <c r="B98" s="46" t="s">
        <v>101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2"/>
      <c r="U98" s="12"/>
      <c r="V98" s="12"/>
      <c r="W98" s="12"/>
      <c r="X98" s="12"/>
      <c r="Y98" s="12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68"/>
      <c r="BJ98" s="2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</row>
    <row r="99" spans="1:74" x14ac:dyDescent="0.2">
      <c r="A99" s="2"/>
      <c r="B99" s="45" t="s">
        <v>102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2"/>
      <c r="U99" s="12"/>
      <c r="V99" s="12"/>
      <c r="W99" s="12"/>
      <c r="X99" s="12"/>
      <c r="Y99" s="12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5"/>
      <c r="BJ99" s="2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</row>
    <row r="100" spans="1:74" ht="13.5" thickBot="1" x14ac:dyDescent="0.25">
      <c r="A100" s="2"/>
      <c r="B100" s="179" t="s">
        <v>108</v>
      </c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0"/>
      <c r="AZ100" s="180"/>
      <c r="BA100" s="180"/>
      <c r="BB100" s="180"/>
      <c r="BC100" s="180"/>
      <c r="BD100" s="180"/>
      <c r="BE100" s="180"/>
      <c r="BF100" s="180"/>
      <c r="BG100" s="180"/>
      <c r="BH100" s="180"/>
      <c r="BI100" s="181"/>
      <c r="BJ100" s="2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</row>
    <row r="101" spans="1:74" ht="13.5" thickBot="1" x14ac:dyDescent="0.25">
      <c r="A101" s="2"/>
      <c r="B101" s="33" t="s">
        <v>81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</row>
    <row r="102" spans="1:74" ht="13.5" thickBot="1" x14ac:dyDescent="0.25">
      <c r="A102" s="2"/>
      <c r="B102" s="3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18"/>
      <c r="AM102" s="49" t="s">
        <v>1</v>
      </c>
      <c r="AN102" s="50"/>
      <c r="AO102" s="50"/>
      <c r="AP102" s="50"/>
      <c r="AQ102" s="50"/>
      <c r="AR102" s="137" t="str">
        <f>$AR$3</f>
        <v/>
      </c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  <c r="BI102" s="138"/>
      <c r="BJ102" s="2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</row>
    <row r="103" spans="1:74" x14ac:dyDescent="0.2">
      <c r="A103" s="2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2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</row>
    <row r="104" spans="1:74" ht="13.5" thickBot="1" x14ac:dyDescent="0.25">
      <c r="A104" s="2"/>
      <c r="B104" s="3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</row>
    <row r="105" spans="1:74" x14ac:dyDescent="0.2">
      <c r="A105" s="71"/>
      <c r="B105" s="72">
        <v>7</v>
      </c>
      <c r="C105" s="73" t="s">
        <v>83</v>
      </c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87"/>
      <c r="BJ105" s="2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</row>
    <row r="106" spans="1:74" x14ac:dyDescent="0.2">
      <c r="A106" s="71"/>
      <c r="B106" s="75" t="s">
        <v>84</v>
      </c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7"/>
      <c r="X106" s="133" t="s">
        <v>85</v>
      </c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5"/>
      <c r="AQ106" s="133" t="s">
        <v>86</v>
      </c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  <c r="BE106" s="134"/>
      <c r="BF106" s="134"/>
      <c r="BG106" s="134"/>
      <c r="BH106" s="134"/>
      <c r="BI106" s="136"/>
      <c r="BJ106" s="2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</row>
    <row r="107" spans="1:74" x14ac:dyDescent="0.2">
      <c r="A107" s="71"/>
      <c r="B107" s="78" t="s">
        <v>57</v>
      </c>
      <c r="C107" s="79"/>
      <c r="D107" s="101" t="s">
        <v>87</v>
      </c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3"/>
      <c r="X107" s="104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6"/>
      <c r="AQ107" s="104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7"/>
      <c r="BJ107" s="2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</row>
    <row r="108" spans="1:74" x14ac:dyDescent="0.2">
      <c r="A108" s="71"/>
      <c r="B108" s="80" t="s">
        <v>58</v>
      </c>
      <c r="C108" s="79"/>
      <c r="D108" s="101" t="s">
        <v>88</v>
      </c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3"/>
      <c r="X108" s="104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6"/>
      <c r="AQ108" s="104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05"/>
      <c r="BE108" s="105"/>
      <c r="BF108" s="105"/>
      <c r="BG108" s="105"/>
      <c r="BH108" s="105"/>
      <c r="BI108" s="107"/>
      <c r="BJ108" s="2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</row>
    <row r="109" spans="1:74" x14ac:dyDescent="0.2">
      <c r="A109" s="71"/>
      <c r="B109" s="78" t="s">
        <v>59</v>
      </c>
      <c r="C109" s="76"/>
      <c r="D109" s="101" t="s">
        <v>89</v>
      </c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3"/>
      <c r="X109" s="104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6"/>
      <c r="AQ109" s="104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  <c r="BI109" s="107"/>
      <c r="BJ109" s="2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</row>
    <row r="110" spans="1:74" x14ac:dyDescent="0.2">
      <c r="A110" s="71"/>
      <c r="B110" s="80" t="s">
        <v>60</v>
      </c>
      <c r="C110" s="79"/>
      <c r="D110" s="101" t="s">
        <v>90</v>
      </c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3"/>
      <c r="X110" s="104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6"/>
      <c r="AQ110" s="104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7"/>
      <c r="BJ110" s="2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</row>
    <row r="111" spans="1:74" x14ac:dyDescent="0.2">
      <c r="A111" s="71"/>
      <c r="B111" s="78" t="s">
        <v>61</v>
      </c>
      <c r="C111" s="76"/>
      <c r="D111" s="101" t="s">
        <v>91</v>
      </c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3"/>
      <c r="X111" s="104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6"/>
      <c r="AQ111" s="104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  <c r="BI111" s="107"/>
      <c r="BJ111" s="2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</row>
    <row r="112" spans="1:74" x14ac:dyDescent="0.2">
      <c r="A112" s="71"/>
      <c r="B112" s="81" t="s">
        <v>93</v>
      </c>
      <c r="C112" s="79"/>
      <c r="D112" s="101" t="s">
        <v>92</v>
      </c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3"/>
      <c r="X112" s="104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6"/>
      <c r="AQ112" s="104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  <c r="BI112" s="107"/>
      <c r="BJ112" s="2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</row>
    <row r="113" spans="1:74" x14ac:dyDescent="0.2">
      <c r="A113" s="71"/>
      <c r="B113" s="78" t="s">
        <v>94</v>
      </c>
      <c r="C113" s="79"/>
      <c r="D113" s="101" t="s">
        <v>96</v>
      </c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3"/>
      <c r="X113" s="104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6"/>
      <c r="AQ113" s="104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7"/>
      <c r="BJ113" s="2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</row>
    <row r="114" spans="1:74" ht="13.5" thickBot="1" x14ac:dyDescent="0.25">
      <c r="A114" s="71"/>
      <c r="B114" s="82" t="s">
        <v>95</v>
      </c>
      <c r="C114" s="83"/>
      <c r="D114" s="108" t="s">
        <v>97</v>
      </c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10"/>
      <c r="X114" s="111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3"/>
      <c r="AQ114" s="111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4"/>
      <c r="BJ114" s="2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</row>
    <row r="115" spans="1:74" s="70" customFormat="1" ht="13.5" thickBot="1" x14ac:dyDescent="0.25">
      <c r="A115" s="71"/>
      <c r="B115" s="84"/>
      <c r="C115" s="84"/>
      <c r="D115" s="85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2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</row>
    <row r="116" spans="1:74" ht="13.5" thickBot="1" x14ac:dyDescent="0.25">
      <c r="A116" s="2"/>
      <c r="B116" s="92" t="s">
        <v>105</v>
      </c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4"/>
      <c r="BJ116" s="2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</row>
    <row r="117" spans="1:74" x14ac:dyDescent="0.2">
      <c r="A117" s="2"/>
      <c r="B117" s="98" t="s">
        <v>98</v>
      </c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100"/>
      <c r="X117" s="115" t="s">
        <v>99</v>
      </c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7"/>
      <c r="AQ117" s="115" t="s">
        <v>100</v>
      </c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8"/>
      <c r="BJ117" s="2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</row>
    <row r="118" spans="1:74" ht="13.5" thickBot="1" x14ac:dyDescent="0.25">
      <c r="A118" s="2"/>
      <c r="B118" s="95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7"/>
      <c r="X118" s="88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90"/>
      <c r="AQ118" s="88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  <c r="BB118" s="89"/>
      <c r="BC118" s="89"/>
      <c r="BD118" s="89"/>
      <c r="BE118" s="89"/>
      <c r="BF118" s="89"/>
      <c r="BG118" s="89"/>
      <c r="BH118" s="89"/>
      <c r="BI118" s="91"/>
      <c r="BJ118" s="2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</row>
    <row r="119" spans="1:74" x14ac:dyDescent="0.2">
      <c r="A119" s="2"/>
      <c r="B119" s="182" t="s">
        <v>103</v>
      </c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  <c r="AR119" s="182"/>
      <c r="AS119" s="182"/>
      <c r="AT119" s="182"/>
      <c r="AU119" s="182"/>
      <c r="AV119" s="182"/>
      <c r="AW119" s="182"/>
      <c r="AX119" s="182"/>
      <c r="AY119" s="182"/>
      <c r="AZ119" s="182"/>
      <c r="BA119" s="182"/>
      <c r="BB119" s="182"/>
      <c r="BC119" s="182"/>
      <c r="BD119" s="182"/>
      <c r="BE119" s="182"/>
      <c r="BF119" s="182"/>
      <c r="BG119" s="182"/>
      <c r="BH119" s="182"/>
      <c r="BI119" s="182"/>
      <c r="BJ119" s="2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</row>
    <row r="120" spans="1:74" ht="12.75" customHeight="1" x14ac:dyDescent="0.2">
      <c r="A120" s="2"/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83"/>
      <c r="AD120" s="183"/>
      <c r="AE120" s="183"/>
      <c r="AF120" s="183"/>
      <c r="AG120" s="183"/>
      <c r="AH120" s="183"/>
      <c r="AI120" s="183"/>
      <c r="AJ120" s="183"/>
      <c r="AK120" s="183"/>
      <c r="AL120" s="183"/>
      <c r="AM120" s="183"/>
      <c r="AN120" s="183"/>
      <c r="AO120" s="183"/>
      <c r="AP120" s="183"/>
      <c r="AQ120" s="183"/>
      <c r="AR120" s="183"/>
      <c r="AS120" s="183"/>
      <c r="AT120" s="183"/>
      <c r="AU120" s="183"/>
      <c r="AV120" s="183"/>
      <c r="AW120" s="183"/>
      <c r="AX120" s="183"/>
      <c r="AY120" s="183"/>
      <c r="AZ120" s="183"/>
      <c r="BA120" s="183"/>
      <c r="BB120" s="183"/>
      <c r="BC120" s="183"/>
      <c r="BD120" s="183"/>
      <c r="BE120" s="183"/>
      <c r="BF120" s="183"/>
      <c r="BG120" s="183"/>
      <c r="BH120" s="183"/>
      <c r="BI120" s="183"/>
      <c r="BJ120" s="2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</row>
    <row r="121" spans="1:74" x14ac:dyDescent="0.2">
      <c r="A121" s="2"/>
      <c r="B121" s="18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83"/>
      <c r="AL121" s="183"/>
      <c r="AM121" s="183"/>
      <c r="AN121" s="183"/>
      <c r="AO121" s="183"/>
      <c r="AP121" s="183"/>
      <c r="AQ121" s="183"/>
      <c r="AR121" s="183"/>
      <c r="AS121" s="183"/>
      <c r="AT121" s="183"/>
      <c r="AU121" s="183"/>
      <c r="AV121" s="183"/>
      <c r="AW121" s="183"/>
      <c r="AX121" s="183"/>
      <c r="AY121" s="183"/>
      <c r="AZ121" s="183"/>
      <c r="BA121" s="183"/>
      <c r="BB121" s="183"/>
      <c r="BC121" s="183"/>
      <c r="BD121" s="183"/>
      <c r="BE121" s="183"/>
      <c r="BF121" s="183"/>
      <c r="BG121" s="183"/>
      <c r="BH121" s="183"/>
      <c r="BI121" s="183"/>
      <c r="BJ121" s="2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</row>
    <row r="122" spans="1:74" x14ac:dyDescent="0.2">
      <c r="A122" s="2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  <c r="AF122" s="183"/>
      <c r="AG122" s="183"/>
      <c r="AH122" s="183"/>
      <c r="AI122" s="183"/>
      <c r="AJ122" s="183"/>
      <c r="AK122" s="183"/>
      <c r="AL122" s="183"/>
      <c r="AM122" s="183"/>
      <c r="AN122" s="183"/>
      <c r="AO122" s="183"/>
      <c r="AP122" s="183"/>
      <c r="AQ122" s="183"/>
      <c r="AR122" s="183"/>
      <c r="AS122" s="183"/>
      <c r="AT122" s="183"/>
      <c r="AU122" s="183"/>
      <c r="AV122" s="183"/>
      <c r="AW122" s="183"/>
      <c r="AX122" s="183"/>
      <c r="AY122" s="183"/>
      <c r="AZ122" s="183"/>
      <c r="BA122" s="183"/>
      <c r="BB122" s="183"/>
      <c r="BC122" s="183"/>
      <c r="BD122" s="183"/>
      <c r="BE122" s="183"/>
      <c r="BF122" s="183"/>
      <c r="BG122" s="183"/>
      <c r="BH122" s="183"/>
      <c r="BI122" s="183"/>
      <c r="BJ122" s="2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</row>
    <row r="123" spans="1:74" x14ac:dyDescent="0.2">
      <c r="A123" s="2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  <c r="AA123" s="183"/>
      <c r="AB123" s="183"/>
      <c r="AC123" s="183"/>
      <c r="AD123" s="183"/>
      <c r="AE123" s="183"/>
      <c r="AF123" s="183"/>
      <c r="AG123" s="183"/>
      <c r="AH123" s="183"/>
      <c r="AI123" s="183"/>
      <c r="AJ123" s="183"/>
      <c r="AK123" s="183"/>
      <c r="AL123" s="183"/>
      <c r="AM123" s="183"/>
      <c r="AN123" s="183"/>
      <c r="AO123" s="183"/>
      <c r="AP123" s="183"/>
      <c r="AQ123" s="183"/>
      <c r="AR123" s="183"/>
      <c r="AS123" s="183"/>
      <c r="AT123" s="183"/>
      <c r="AU123" s="183"/>
      <c r="AV123" s="183"/>
      <c r="AW123" s="183"/>
      <c r="AX123" s="183"/>
      <c r="AY123" s="183"/>
      <c r="AZ123" s="183"/>
      <c r="BA123" s="183"/>
      <c r="BB123" s="183"/>
      <c r="BC123" s="183"/>
      <c r="BD123" s="183"/>
      <c r="BE123" s="183"/>
      <c r="BF123" s="183"/>
      <c r="BG123" s="183"/>
      <c r="BH123" s="183"/>
      <c r="BI123" s="183"/>
      <c r="BJ123" s="2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</row>
    <row r="124" spans="1:74" x14ac:dyDescent="0.2">
      <c r="A124" s="2"/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  <c r="Z124" s="183"/>
      <c r="AA124" s="183"/>
      <c r="AB124" s="183"/>
      <c r="AC124" s="183"/>
      <c r="AD124" s="183"/>
      <c r="AE124" s="183"/>
      <c r="AF124" s="183"/>
      <c r="AG124" s="183"/>
      <c r="AH124" s="183"/>
      <c r="AI124" s="183"/>
      <c r="AJ124" s="183"/>
      <c r="AK124" s="183"/>
      <c r="AL124" s="183"/>
      <c r="AM124" s="183"/>
      <c r="AN124" s="183"/>
      <c r="AO124" s="183"/>
      <c r="AP124" s="183"/>
      <c r="AQ124" s="183"/>
      <c r="AR124" s="183"/>
      <c r="AS124" s="183"/>
      <c r="AT124" s="183"/>
      <c r="AU124" s="183"/>
      <c r="AV124" s="183"/>
      <c r="AW124" s="183"/>
      <c r="AX124" s="183"/>
      <c r="AY124" s="183"/>
      <c r="AZ124" s="183"/>
      <c r="BA124" s="183"/>
      <c r="BB124" s="183"/>
      <c r="BC124" s="183"/>
      <c r="BD124" s="183"/>
      <c r="BE124" s="183"/>
      <c r="BF124" s="183"/>
      <c r="BG124" s="183"/>
      <c r="BH124" s="183"/>
      <c r="BI124" s="183"/>
      <c r="BJ124" s="2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</row>
    <row r="125" spans="1:74" x14ac:dyDescent="0.2">
      <c r="A125" s="2"/>
      <c r="B125" s="183"/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  <c r="AA125" s="183"/>
      <c r="AB125" s="183"/>
      <c r="AC125" s="183"/>
      <c r="AD125" s="183"/>
      <c r="AE125" s="183"/>
      <c r="AF125" s="183"/>
      <c r="AG125" s="183"/>
      <c r="AH125" s="183"/>
      <c r="AI125" s="183"/>
      <c r="AJ125" s="183"/>
      <c r="AK125" s="183"/>
      <c r="AL125" s="183"/>
      <c r="AM125" s="183"/>
      <c r="AN125" s="183"/>
      <c r="AO125" s="183"/>
      <c r="AP125" s="183"/>
      <c r="AQ125" s="183"/>
      <c r="AR125" s="183"/>
      <c r="AS125" s="183"/>
      <c r="AT125" s="183"/>
      <c r="AU125" s="183"/>
      <c r="AV125" s="183"/>
      <c r="AW125" s="183"/>
      <c r="AX125" s="183"/>
      <c r="AY125" s="183"/>
      <c r="AZ125" s="183"/>
      <c r="BA125" s="183"/>
      <c r="BB125" s="183"/>
      <c r="BC125" s="183"/>
      <c r="BD125" s="183"/>
      <c r="BE125" s="183"/>
      <c r="BF125" s="183"/>
      <c r="BG125" s="183"/>
      <c r="BH125" s="183"/>
      <c r="BI125" s="183"/>
      <c r="BJ125" s="2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</row>
    <row r="126" spans="1:74" x14ac:dyDescent="0.2">
      <c r="A126" s="2"/>
      <c r="B126" s="183"/>
      <c r="C126" s="183"/>
      <c r="D126" s="183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  <c r="Z126" s="183"/>
      <c r="AA126" s="183"/>
      <c r="AB126" s="183"/>
      <c r="AC126" s="183"/>
      <c r="AD126" s="183"/>
      <c r="AE126" s="183"/>
      <c r="AF126" s="183"/>
      <c r="AG126" s="183"/>
      <c r="AH126" s="183"/>
      <c r="AI126" s="183"/>
      <c r="AJ126" s="183"/>
      <c r="AK126" s="183"/>
      <c r="AL126" s="183"/>
      <c r="AM126" s="183"/>
      <c r="AN126" s="183"/>
      <c r="AO126" s="183"/>
      <c r="AP126" s="183"/>
      <c r="AQ126" s="183"/>
      <c r="AR126" s="183"/>
      <c r="AS126" s="183"/>
      <c r="AT126" s="183"/>
      <c r="AU126" s="183"/>
      <c r="AV126" s="183"/>
      <c r="AW126" s="183"/>
      <c r="AX126" s="183"/>
      <c r="AY126" s="183"/>
      <c r="AZ126" s="183"/>
      <c r="BA126" s="183"/>
      <c r="BB126" s="183"/>
      <c r="BC126" s="183"/>
      <c r="BD126" s="183"/>
      <c r="BE126" s="183"/>
      <c r="BF126" s="183"/>
      <c r="BG126" s="183"/>
      <c r="BH126" s="183"/>
      <c r="BI126" s="183"/>
      <c r="BJ126" s="2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</row>
    <row r="127" spans="1:74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</row>
    <row r="128" spans="1:74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</row>
    <row r="129" spans="1:82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</row>
    <row r="130" spans="1:82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</row>
    <row r="131" spans="1:82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</row>
    <row r="132" spans="1:82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</row>
    <row r="133" spans="1:82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</row>
    <row r="134" spans="1:82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</row>
    <row r="135" spans="1:82" x14ac:dyDescent="0.2">
      <c r="A135" s="2"/>
      <c r="B135" s="13" t="s">
        <v>5</v>
      </c>
      <c r="C135" s="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</row>
    <row r="136" spans="1:82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</row>
    <row r="137" spans="1:82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</row>
    <row r="138" spans="1:82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</row>
    <row r="139" spans="1:82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2"/>
      <c r="BH139" s="2"/>
      <c r="BI139" s="2"/>
      <c r="BJ139" s="2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</row>
    <row r="140" spans="1:82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13"/>
      <c r="AP140" s="2"/>
      <c r="AQ140" s="13" t="s">
        <v>63</v>
      </c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</row>
    <row r="141" spans="1:82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</row>
    <row r="142" spans="1:82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</row>
    <row r="143" spans="1:82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</row>
    <row r="144" spans="1:82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</row>
    <row r="145" spans="1:82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</row>
    <row r="146" spans="1:82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</row>
    <row r="147" spans="1:82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</row>
    <row r="148" spans="1:82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</row>
    <row r="149" spans="1:82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</row>
    <row r="150" spans="1:82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</row>
    <row r="151" spans="1:82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</row>
    <row r="152" spans="1:82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</row>
    <row r="153" spans="1:82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</row>
    <row r="154" spans="1:82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</row>
    <row r="155" spans="1:82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</row>
    <row r="156" spans="1:82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</row>
    <row r="157" spans="1:82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</row>
    <row r="158" spans="1:82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</row>
    <row r="159" spans="1:82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</row>
    <row r="160" spans="1:82" hidden="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</row>
    <row r="161" spans="1:82" hidden="1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</row>
    <row r="162" spans="1:82" hidden="1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</row>
    <row r="163" spans="1:82" hidden="1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</row>
    <row r="164" spans="1:82" hidden="1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</row>
    <row r="165" spans="1:82" hidden="1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</row>
    <row r="166" spans="1:82" hidden="1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</row>
    <row r="167" spans="1:82" hidden="1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</row>
    <row r="168" spans="1:82" hidden="1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</row>
    <row r="169" spans="1:82" hidden="1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</row>
    <row r="170" spans="1:82" hidden="1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</row>
    <row r="171" spans="1:82" hidden="1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</row>
    <row r="172" spans="1:82" hidden="1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</row>
    <row r="173" spans="1:82" hidden="1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</row>
    <row r="174" spans="1:82" hidden="1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</row>
    <row r="175" spans="1:82" hidden="1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</row>
    <row r="176" spans="1:82" hidden="1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</row>
    <row r="177" spans="1:82" hidden="1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</row>
    <row r="178" spans="1:82" hidden="1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</row>
    <row r="179" spans="1:82" hidden="1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</row>
    <row r="180" spans="1:82" hidden="1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</row>
    <row r="181" spans="1:82" hidden="1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</row>
    <row r="182" spans="1:82" hidden="1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</row>
    <row r="183" spans="1:82" hidden="1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</row>
    <row r="184" spans="1:82" hidden="1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</row>
    <row r="185" spans="1:82" hidden="1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</row>
    <row r="186" spans="1:82" hidden="1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</row>
    <row r="187" spans="1:82" hidden="1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</row>
    <row r="188" spans="1:82" hidden="1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</row>
    <row r="189" spans="1:82" hidden="1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</row>
    <row r="190" spans="1:82" hidden="1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</row>
    <row r="191" spans="1:82" hidden="1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</row>
    <row r="192" spans="1:82" hidden="1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</row>
    <row r="193" spans="1:82" hidden="1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</row>
    <row r="194" spans="1:82" hidden="1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</row>
    <row r="195" spans="1:82" hidden="1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</row>
    <row r="196" spans="1:82" hidden="1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</row>
    <row r="197" spans="1:82" hidden="1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</row>
    <row r="198" spans="1:82" hidden="1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</row>
    <row r="199" spans="1:82" hidden="1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</row>
    <row r="232" spans="1:62" x14ac:dyDescent="0.2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</row>
    <row r="233" spans="1:62" x14ac:dyDescent="0.2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</row>
    <row r="234" spans="1:62" x14ac:dyDescent="0.2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</row>
    <row r="235" spans="1:62" x14ac:dyDescent="0.2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</row>
    <row r="236" spans="1:62" x14ac:dyDescent="0.2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</row>
    <row r="237" spans="1:62" x14ac:dyDescent="0.2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</row>
    <row r="238" spans="1:62" x14ac:dyDescent="0.2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</row>
    <row r="239" spans="1:62" x14ac:dyDescent="0.2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</row>
  </sheetData>
  <sheetProtection algorithmName="SHA-512" hashValue="Momkklcj2tYtjBhFTonqLCX2GxJXCOjvHZ3ze29WQhSvEfOvsX2bF31fvQicqrOOtHX8VZYXbO5SQF2sF7Faog==" saltValue="eUO6F4yQ3y/prQ/BFXNFnw==" spinCount="100000" sheet="1" selectLockedCells="1"/>
  <mergeCells count="159">
    <mergeCell ref="B100:BI100"/>
    <mergeCell ref="B119:BI126"/>
    <mergeCell ref="B81:B82"/>
    <mergeCell ref="C81:U82"/>
    <mergeCell ref="V82:AO82"/>
    <mergeCell ref="AW17:BD17"/>
    <mergeCell ref="AQ16:BI16"/>
    <mergeCell ref="X16:AP16"/>
    <mergeCell ref="AD17:AK17"/>
    <mergeCell ref="AQ18:BI18"/>
    <mergeCell ref="X18:AP18"/>
    <mergeCell ref="X19:AP19"/>
    <mergeCell ref="X20:AP21"/>
    <mergeCell ref="X22:AP23"/>
    <mergeCell ref="X24:AP24"/>
    <mergeCell ref="AQ19:BI19"/>
    <mergeCell ref="AQ20:BI21"/>
    <mergeCell ref="AQ22:BI23"/>
    <mergeCell ref="X34:AP34"/>
    <mergeCell ref="AQ52:BI52"/>
    <mergeCell ref="X77:AP77"/>
    <mergeCell ref="AQ53:BI53"/>
    <mergeCell ref="AQ54:BI54"/>
    <mergeCell ref="AQ55:BI55"/>
    <mergeCell ref="BA2:BI2"/>
    <mergeCell ref="AR3:BI3"/>
    <mergeCell ref="X74:AP74"/>
    <mergeCell ref="G70:AG70"/>
    <mergeCell ref="AQ74:BI74"/>
    <mergeCell ref="C16:W18"/>
    <mergeCell ref="AQ48:BI48"/>
    <mergeCell ref="AH61:BI61"/>
    <mergeCell ref="B61:AG61"/>
    <mergeCell ref="B16:B18"/>
    <mergeCell ref="X44:AP44"/>
    <mergeCell ref="AQ44:BI44"/>
    <mergeCell ref="B49:AP49"/>
    <mergeCell ref="B50:AP50"/>
    <mergeCell ref="X39:AP39"/>
    <mergeCell ref="X35:AP36"/>
    <mergeCell ref="X37:AP38"/>
    <mergeCell ref="X40:AP41"/>
    <mergeCell ref="X42:AP43"/>
    <mergeCell ref="B53:AP53"/>
    <mergeCell ref="B54:AP54"/>
    <mergeCell ref="AQ49:BI49"/>
    <mergeCell ref="B14:BI14"/>
    <mergeCell ref="AH64:BI64"/>
    <mergeCell ref="AQ25:BI26"/>
    <mergeCell ref="AH65:BI65"/>
    <mergeCell ref="AH66:BI66"/>
    <mergeCell ref="AH67:BI67"/>
    <mergeCell ref="AH68:BI68"/>
    <mergeCell ref="AH69:BI69"/>
    <mergeCell ref="AH70:BI70"/>
    <mergeCell ref="B51:AP51"/>
    <mergeCell ref="B52:AP52"/>
    <mergeCell ref="AH63:BI63"/>
    <mergeCell ref="AH62:BI62"/>
    <mergeCell ref="D77:W77"/>
    <mergeCell ref="AQ76:BI76"/>
    <mergeCell ref="AQ77:BI77"/>
    <mergeCell ref="X76:AP76"/>
    <mergeCell ref="AQ50:BI50"/>
    <mergeCell ref="AQ51:BI51"/>
    <mergeCell ref="Z17:AB17"/>
    <mergeCell ref="AS17:AU17"/>
    <mergeCell ref="AQ27:BI28"/>
    <mergeCell ref="AQ30:BI31"/>
    <mergeCell ref="AQ32:BI33"/>
    <mergeCell ref="AQ35:BI36"/>
    <mergeCell ref="AQ37:BI38"/>
    <mergeCell ref="AQ40:BI41"/>
    <mergeCell ref="AQ42:BI43"/>
    <mergeCell ref="AQ24:BI24"/>
    <mergeCell ref="AQ29:BI29"/>
    <mergeCell ref="AQ34:BI34"/>
    <mergeCell ref="AQ39:BI39"/>
    <mergeCell ref="X29:AP29"/>
    <mergeCell ref="X25:AP26"/>
    <mergeCell ref="X27:AP28"/>
    <mergeCell ref="X30:AP31"/>
    <mergeCell ref="X32:AP33"/>
    <mergeCell ref="D135:Z135"/>
    <mergeCell ref="AR57:BI57"/>
    <mergeCell ref="E92:U92"/>
    <mergeCell ref="V87:AO87"/>
    <mergeCell ref="V88:AO88"/>
    <mergeCell ref="V89:AO89"/>
    <mergeCell ref="AP91:BI91"/>
    <mergeCell ref="AP92:BI92"/>
    <mergeCell ref="AP93:BI93"/>
    <mergeCell ref="V91:AO91"/>
    <mergeCell ref="V92:AO92"/>
    <mergeCell ref="V93:AO93"/>
    <mergeCell ref="V90:AO90"/>
    <mergeCell ref="E88:U88"/>
    <mergeCell ref="E89:U89"/>
    <mergeCell ref="E90:U90"/>
    <mergeCell ref="E91:U91"/>
    <mergeCell ref="AQ78:BI78"/>
    <mergeCell ref="V83:AO83"/>
    <mergeCell ref="V84:AO84"/>
    <mergeCell ref="V85:AO85"/>
    <mergeCell ref="AP87:BI87"/>
    <mergeCell ref="AP88:BI88"/>
    <mergeCell ref="AP89:BI89"/>
    <mergeCell ref="D78:W78"/>
    <mergeCell ref="D79:W79"/>
    <mergeCell ref="AP82:BI82"/>
    <mergeCell ref="V81:BI81"/>
    <mergeCell ref="X78:AP78"/>
    <mergeCell ref="X79:AP79"/>
    <mergeCell ref="AQ79:BI79"/>
    <mergeCell ref="AH71:BI71"/>
    <mergeCell ref="D111:W111"/>
    <mergeCell ref="X111:AP111"/>
    <mergeCell ref="AQ111:BI111"/>
    <mergeCell ref="X106:AP106"/>
    <mergeCell ref="AQ106:BI106"/>
    <mergeCell ref="AR102:BI102"/>
    <mergeCell ref="AP90:BI90"/>
    <mergeCell ref="V86:AO86"/>
    <mergeCell ref="AP83:BI83"/>
    <mergeCell ref="AP84:BI84"/>
    <mergeCell ref="AP85:BI85"/>
    <mergeCell ref="AP86:BI86"/>
    <mergeCell ref="D75:W75"/>
    <mergeCell ref="X75:AP75"/>
    <mergeCell ref="AQ75:BI75"/>
    <mergeCell ref="D76:W76"/>
    <mergeCell ref="D112:W112"/>
    <mergeCell ref="X112:AP112"/>
    <mergeCell ref="AQ112:BI112"/>
    <mergeCell ref="D107:W107"/>
    <mergeCell ref="X107:AP107"/>
    <mergeCell ref="AQ107:BI107"/>
    <mergeCell ref="D108:W108"/>
    <mergeCell ref="X108:AP108"/>
    <mergeCell ref="AQ108:BI108"/>
    <mergeCell ref="D109:W109"/>
    <mergeCell ref="X109:AP109"/>
    <mergeCell ref="AQ109:BI109"/>
    <mergeCell ref="D110:W110"/>
    <mergeCell ref="X110:AP110"/>
    <mergeCell ref="AQ110:BI110"/>
    <mergeCell ref="X118:AP118"/>
    <mergeCell ref="AQ118:BI118"/>
    <mergeCell ref="B116:BI116"/>
    <mergeCell ref="B118:W118"/>
    <mergeCell ref="B117:W117"/>
    <mergeCell ref="D113:W113"/>
    <mergeCell ref="X113:AP113"/>
    <mergeCell ref="AQ113:BI113"/>
    <mergeCell ref="D114:W114"/>
    <mergeCell ref="X114:AP114"/>
    <mergeCell ref="AQ114:BI114"/>
    <mergeCell ref="X117:AP117"/>
    <mergeCell ref="AQ117:BI117"/>
  </mergeCells>
  <phoneticPr fontId="1" type="noConversion"/>
  <dataValidations disablePrompts="1" count="1">
    <dataValidation type="list" allowBlank="1" showInputMessage="1" showErrorMessage="1" sqref="AD17:AK17" xr:uid="{00000000-0002-0000-0000-000000000000}">
      <formula1>$BL$26:$BL$37</formula1>
    </dataValidation>
  </dataValidations>
  <pageMargins left="0" right="0" top="0.19685039370078741" bottom="0.19685039370078741" header="0" footer="0"/>
  <pageSetup paperSize="9" scale="96" fitToHeight="0" orientation="portrait" r:id="rId1"/>
  <headerFooter>
    <oddFooter>&amp;C&amp;7Merkantil Bank Zrt. | Termelőeszköz Üzletág | 1138 Budapest, Fövény utca 4-6. Váci Greens - B épület | Postacím: 1365 Budapest, Pf. 676 | Tel: 06 1/429 7999 |  
E-mail: eszkozlizing@mail.merkantil.hu | Internet: www.merkantil.hu</oddFooter>
  </headerFooter>
  <rowBreaks count="2" manualBreakCount="2">
    <brk id="56" max="16383" man="1"/>
    <brk id="101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2080" r:id="rId4">
          <objectPr defaultSize="0" r:id="rId5">
            <anchor moveWithCells="1">
              <from>
                <xdr:col>1</xdr:col>
                <xdr:colOff>9525</xdr:colOff>
                <xdr:row>124</xdr:row>
                <xdr:rowOff>28575</xdr:rowOff>
              </from>
              <to>
                <xdr:col>60</xdr:col>
                <xdr:colOff>76200</xdr:colOff>
                <xdr:row>132</xdr:row>
                <xdr:rowOff>133350</xdr:rowOff>
              </to>
            </anchor>
          </objectPr>
        </oleObject>
      </mc:Choice>
      <mc:Fallback>
        <oleObject progId="Word.Document.8" shapeId="2080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1" r:id="rId6" name="Check Box 33">
              <controlPr defaultSize="0" autoFill="0" autoLine="0" autoPict="0">
                <anchor moveWithCells="1">
                  <from>
                    <xdr:col>25</xdr:col>
                    <xdr:colOff>85725</xdr:colOff>
                    <xdr:row>96</xdr:row>
                    <xdr:rowOff>0</xdr:rowOff>
                  </from>
                  <to>
                    <xdr:col>29</xdr:col>
                    <xdr:colOff>66675</xdr:colOff>
                    <xdr:row>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7" name="Check Box 34">
              <controlPr defaultSize="0" autoFill="0" autoLine="0" autoPict="0">
                <anchor moveWithCells="1">
                  <from>
                    <xdr:col>31</xdr:col>
                    <xdr:colOff>95250</xdr:colOff>
                    <xdr:row>95</xdr:row>
                    <xdr:rowOff>0</xdr:rowOff>
                  </from>
                  <to>
                    <xdr:col>35</xdr:col>
                    <xdr:colOff>76200</xdr:colOff>
                    <xdr:row>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 moveWithCells="1">
                  <from>
                    <xdr:col>25</xdr:col>
                    <xdr:colOff>85725</xdr:colOff>
                    <xdr:row>95</xdr:row>
                    <xdr:rowOff>0</xdr:rowOff>
                  </from>
                  <to>
                    <xdr:col>29</xdr:col>
                    <xdr:colOff>66675</xdr:colOff>
                    <xdr:row>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9" name="Check Box 36">
              <controlPr defaultSize="0" autoFill="0" autoLine="0" autoPict="0">
                <anchor moveWithCells="1">
                  <from>
                    <xdr:col>25</xdr:col>
                    <xdr:colOff>85725</xdr:colOff>
                    <xdr:row>97</xdr:row>
                    <xdr:rowOff>9525</xdr:rowOff>
                  </from>
                  <to>
                    <xdr:col>29</xdr:col>
                    <xdr:colOff>66675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0" name="Check Box 37">
              <controlPr defaultSize="0" autoFill="0" autoLine="0" autoPict="0">
                <anchor moveWithCells="1">
                  <from>
                    <xdr:col>25</xdr:col>
                    <xdr:colOff>85725</xdr:colOff>
                    <xdr:row>98</xdr:row>
                    <xdr:rowOff>0</xdr:rowOff>
                  </from>
                  <to>
                    <xdr:col>29</xdr:col>
                    <xdr:colOff>66675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1" name="Check Box 38">
              <controlPr defaultSize="0" autoFill="0" autoLine="0" autoPict="0">
                <anchor moveWithCells="1">
                  <from>
                    <xdr:col>31</xdr:col>
                    <xdr:colOff>85725</xdr:colOff>
                    <xdr:row>96</xdr:row>
                    <xdr:rowOff>0</xdr:rowOff>
                  </from>
                  <to>
                    <xdr:col>35</xdr:col>
                    <xdr:colOff>66675</xdr:colOff>
                    <xdr:row>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2" name="Check Box 39">
              <controlPr defaultSize="0" autoFill="0" autoLine="0" autoPict="0">
                <anchor moveWithCells="1">
                  <from>
                    <xdr:col>31</xdr:col>
                    <xdr:colOff>85725</xdr:colOff>
                    <xdr:row>97</xdr:row>
                    <xdr:rowOff>0</xdr:rowOff>
                  </from>
                  <to>
                    <xdr:col>35</xdr:col>
                    <xdr:colOff>66675</xdr:colOff>
                    <xdr:row>97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3" name="Check Box 40">
              <controlPr defaultSize="0" autoFill="0" autoLine="0" autoPict="0">
                <anchor moveWithCells="1">
                  <from>
                    <xdr:col>31</xdr:col>
                    <xdr:colOff>85725</xdr:colOff>
                    <xdr:row>98</xdr:row>
                    <xdr:rowOff>0</xdr:rowOff>
                  </from>
                  <to>
                    <xdr:col>35</xdr:col>
                    <xdr:colOff>66675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4" name="Check Box 41">
              <controlPr defaultSize="0" autoFill="0" autoLine="0" autoPict="0">
                <anchor moveWithCells="1">
                  <from>
                    <xdr:col>57</xdr:col>
                    <xdr:colOff>0</xdr:colOff>
                    <xdr:row>99</xdr:row>
                    <xdr:rowOff>0</xdr:rowOff>
                  </from>
                  <to>
                    <xdr:col>60</xdr:col>
                    <xdr:colOff>95250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5" name="Check Box 42">
              <controlPr defaultSize="0" autoFill="0" autoLine="0" autoPict="0">
                <anchor moveWithCells="1">
                  <from>
                    <xdr:col>53</xdr:col>
                    <xdr:colOff>28575</xdr:colOff>
                    <xdr:row>99</xdr:row>
                    <xdr:rowOff>0</xdr:rowOff>
                  </from>
                  <to>
                    <xdr:col>57</xdr:col>
                    <xdr:colOff>9525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MG</vt:lpstr>
      <vt:lpstr>MG!Nyomtatási_terület</vt:lpstr>
    </vt:vector>
  </TitlesOfParts>
  <Company>Merkantil Bank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Pieczka Tamás</cp:lastModifiedBy>
  <cp:lastPrinted>2022-10-12T07:23:13Z</cp:lastPrinted>
  <dcterms:created xsi:type="dcterms:W3CDTF">2011-02-04T10:52:08Z</dcterms:created>
  <dcterms:modified xsi:type="dcterms:W3CDTF">2024-06-07T08:38:30Z</dcterms:modified>
</cp:coreProperties>
</file>