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M:\TermEszkLiz\Adatlapok\2024.05.31-től érvényes adatlapok\"/>
    </mc:Choice>
  </mc:AlternateContent>
  <xr:revisionPtr revIDLastSave="0" documentId="13_ncr:1_{ABAD1C08-E65B-4666-86C6-840D16E58B68}" xr6:coauthVersionLast="47" xr6:coauthVersionMax="47" xr10:uidLastSave="{00000000-0000-0000-0000-000000000000}"/>
  <bookViews>
    <workbookView xWindow="28680" yWindow="-120" windowWidth="29040" windowHeight="15840" tabRatio="271" xr2:uid="{00000000-000D-0000-FFFF-FFFF00000000}"/>
  </bookViews>
  <sheets>
    <sheet name="Társas váll. egyéni cég" sheetId="1" r:id="rId1"/>
    <sheet name="TTNY infó" sheetId="2" r:id="rId2"/>
  </sheets>
  <definedNames>
    <definedName name="_ftn1" localSheetId="0">'Társas váll. egyéni cég'!#REF!</definedName>
    <definedName name="_ftn2" localSheetId="0">'Társas váll. egyéni cég'!$E$253</definedName>
    <definedName name="_ftnref1" localSheetId="0">'Társas váll. egyéni cég'!$E$226</definedName>
    <definedName name="_ftnref2" localSheetId="0">'Társas váll. egyéni cég'!$E$227</definedName>
    <definedName name="Adoszam">'Társas váll. egyéni cég'!$G$19</definedName>
    <definedName name="Adószám">'Társas váll. egyéni cég'!$G$19</definedName>
    <definedName name="Cegjegyzek">'Társas váll. egyéni cég'!$Z$19</definedName>
    <definedName name="Nev">'Társas váll. egyéni cég'!$U$13</definedName>
    <definedName name="_xlnm.Print_Area" localSheetId="0">'Társas váll. egyéni cég'!$A$1:$BG$434</definedName>
    <definedName name="_xlnm.Print_Area" localSheetId="1">'TTNY infó'!$A$2:$BH$70</definedName>
    <definedName name="Szekhely">'Társas váll. egyéni cég'!$J$14</definedName>
    <definedName name="Szerepkor">'Társas váll. egyéni cég'!$U$12</definedName>
    <definedName name="VallNev">'Társas váll. egyéni cég'!$U$13</definedName>
    <definedName name="Verzioszam">'Társas váll. egyéni cég'!$BE$2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9" i="1" l="1"/>
  <c r="G19" i="1"/>
  <c r="J14" i="1"/>
  <c r="Q263" i="1" s="1"/>
  <c r="Q265" i="1"/>
  <c r="Q264" i="1"/>
  <c r="Q262" i="1"/>
  <c r="BE332" i="1" l="1"/>
  <c r="BE255" i="1"/>
  <c r="AW1" i="1" l="1"/>
  <c r="AX254" i="1" l="1"/>
  <c r="AX331" i="1"/>
  <c r="D125" i="1"/>
  <c r="B143" i="1" l="1"/>
  <c r="B159" i="1"/>
  <c r="B175" i="1"/>
  <c r="B177" i="1"/>
  <c r="AK176" i="1"/>
  <c r="B176" i="1"/>
  <c r="AC175" i="1"/>
  <c r="B161" i="1"/>
  <c r="AK160" i="1"/>
  <c r="B160" i="1"/>
  <c r="AC159" i="1"/>
  <c r="B145" i="1"/>
  <c r="AK144" i="1"/>
  <c r="B144" i="1"/>
  <c r="AC143" i="1"/>
  <c r="B129" i="1"/>
  <c r="AK128" i="1"/>
  <c r="AC127" i="1"/>
  <c r="AB245" i="1" l="1"/>
  <c r="R245" i="1"/>
  <c r="F245" i="1"/>
  <c r="E244" i="1"/>
  <c r="D190" i="1" l="1"/>
  <c r="D189" i="1"/>
  <c r="AQ188" i="1"/>
  <c r="AI188" i="1"/>
  <c r="D188" i="1"/>
  <c r="AS187" i="1"/>
  <c r="AQ187" i="1"/>
  <c r="AI187" i="1"/>
  <c r="D187" i="1"/>
  <c r="B186" i="1"/>
  <c r="AQ185" i="1"/>
  <c r="B185" i="1"/>
  <c r="B184" i="1"/>
  <c r="AZ183" i="1"/>
  <c r="B183" i="1"/>
  <c r="AQ182" i="1"/>
  <c r="B182" i="1"/>
  <c r="B181" i="1"/>
  <c r="AV180" i="1"/>
  <c r="B180" i="1"/>
  <c r="AK179" i="1"/>
  <c r="B179" i="1"/>
  <c r="AQ178" i="1"/>
  <c r="B178" i="1"/>
  <c r="D174" i="1"/>
  <c r="D173" i="1"/>
  <c r="AQ172" i="1"/>
  <c r="AI172" i="1"/>
  <c r="D172" i="1"/>
  <c r="AS171" i="1"/>
  <c r="AQ171" i="1"/>
  <c r="AI171" i="1"/>
  <c r="D171" i="1"/>
  <c r="B170" i="1"/>
  <c r="AQ169" i="1"/>
  <c r="B169" i="1"/>
  <c r="B168" i="1"/>
  <c r="AZ167" i="1"/>
  <c r="B167" i="1"/>
  <c r="AQ166" i="1"/>
  <c r="B166" i="1"/>
  <c r="B165" i="1"/>
  <c r="AV164" i="1"/>
  <c r="B164" i="1"/>
  <c r="AK163" i="1"/>
  <c r="B163" i="1"/>
  <c r="AQ162" i="1"/>
  <c r="B162" i="1"/>
  <c r="D158" i="1"/>
  <c r="D157" i="1"/>
  <c r="AQ156" i="1"/>
  <c r="AI156" i="1"/>
  <c r="D156" i="1"/>
  <c r="AS155" i="1"/>
  <c r="AQ155" i="1"/>
  <c r="AI155" i="1"/>
  <c r="D155" i="1"/>
  <c r="B154" i="1"/>
  <c r="AQ153" i="1"/>
  <c r="B153" i="1"/>
  <c r="B152" i="1"/>
  <c r="AZ151" i="1"/>
  <c r="B151" i="1"/>
  <c r="AQ150" i="1"/>
  <c r="B150" i="1"/>
  <c r="B149" i="1"/>
  <c r="AV148" i="1"/>
  <c r="B148" i="1"/>
  <c r="AK147" i="1"/>
  <c r="B147" i="1"/>
  <c r="AQ146" i="1"/>
  <c r="B146" i="1"/>
  <c r="AQ140" i="1"/>
  <c r="AQ139" i="1"/>
  <c r="AI140" i="1"/>
  <c r="AI139" i="1"/>
  <c r="AS139" i="1"/>
  <c r="D142" i="1"/>
  <c r="D141" i="1"/>
  <c r="D140" i="1"/>
  <c r="D139" i="1"/>
  <c r="B138" i="1"/>
  <c r="AQ137" i="1"/>
  <c r="B137" i="1"/>
  <c r="B136" i="1"/>
  <c r="AZ135" i="1"/>
  <c r="B135" i="1"/>
  <c r="AQ134" i="1"/>
  <c r="AV132" i="1"/>
  <c r="B134" i="1"/>
  <c r="B133" i="1"/>
  <c r="B132" i="1"/>
  <c r="AK131" i="1"/>
  <c r="B131" i="1"/>
  <c r="AQ130" i="1"/>
  <c r="B130" i="1"/>
  <c r="B128" i="1"/>
  <c r="B127" i="1"/>
  <c r="B126" i="1"/>
  <c r="U124" i="1"/>
  <c r="O230" i="1" l="1"/>
  <c r="O231" i="1"/>
  <c r="O229" i="1"/>
  <c r="O227" i="1"/>
  <c r="O226" i="1"/>
  <c r="BH3" i="2" l="1"/>
  <c r="BE67" i="1" l="1"/>
  <c r="BE194" i="1" l="1"/>
  <c r="BE123" i="1"/>
  <c r="BI3" i="1" l="1"/>
  <c r="BI4" i="1" s="1"/>
  <c r="BA2" i="2"/>
  <c r="F432" i="1"/>
  <c r="AX193" i="1" l="1"/>
  <c r="AX66" i="1"/>
  <c r="AX1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Putnoki Bence PB.</author>
    <author>Bartus Gábor BG.</author>
  </authors>
  <commentList>
    <comment ref="B23" authorId="0" shapeId="0" xr:uid="{00000000-0006-0000-0000-000001000000}">
      <text>
        <r>
          <rPr>
            <b/>
            <sz val="7"/>
            <color indexed="81"/>
            <rFont val="Arial"/>
            <family val="2"/>
            <charset val="238"/>
          </rPr>
          <t>Amennyiben még nincs Merkantil Ügyfélkapu regisztrációja, ezzel a mobiltelefonszámmal fog tudni regisztrálni.</t>
        </r>
      </text>
    </comment>
    <comment ref="BI29" authorId="1" shapeId="0" xr:uid="{00000000-0006-0000-0000-000002000000}">
      <text>
        <r>
          <rPr>
            <b/>
            <sz val="9"/>
            <color indexed="81"/>
            <rFont val="Tahoma"/>
            <family val="2"/>
            <charset val="238"/>
          </rPr>
          <t>Bartus Gábor BG.:</t>
        </r>
        <r>
          <rPr>
            <sz val="9"/>
            <color indexed="81"/>
            <rFont val="Tahoma"/>
            <family val="2"/>
            <charset val="238"/>
          </rPr>
          <t xml:space="preserve">
Majd ha az OLGA Kezesnél már nem kéri a TTNY adatokat, akkor át kell írni "Kezes"-re!</t>
        </r>
      </text>
    </comment>
    <comment ref="AQ43" authorId="1" shapeId="0" xr:uid="{00000000-0006-0000-0000-000003000000}">
      <text>
        <r>
          <rPr>
            <b/>
            <sz val="9"/>
            <color indexed="81"/>
            <rFont val="Tahoma"/>
            <family val="2"/>
            <charset val="238"/>
          </rPr>
          <t>Bartus Gábor BG.:</t>
        </r>
        <r>
          <rPr>
            <sz val="9"/>
            <color indexed="81"/>
            <rFont val="Tahoma"/>
            <family val="2"/>
            <charset val="238"/>
          </rPr>
          <t xml:space="preserve">
Partnercontrol ellenőrzéshez kell
Kapcsolt vállalkozásokhoz</t>
        </r>
      </text>
    </comment>
  </commentList>
</comments>
</file>

<file path=xl/sharedStrings.xml><?xml version="1.0" encoding="utf-8"?>
<sst xmlns="http://schemas.openxmlformats.org/spreadsheetml/2006/main" count="286" uniqueCount="211">
  <si>
    <t>Ügyfél nyilatkozatok</t>
  </si>
  <si>
    <t>Használt jármű esetén a forgalmi engedély és törzskönyv másolata</t>
  </si>
  <si>
    <t>igen</t>
  </si>
  <si>
    <t>nem</t>
  </si>
  <si>
    <t>Választott finanszírozási ajánlat száma:</t>
  </si>
  <si>
    <t>ADATLAP TERMELŐESZKÖZ FINANSZÍROZÁSHOZ</t>
  </si>
  <si>
    <t>AZ ÜGYLET ELBÍRÁLÁSA JELEN ADATLAP ALAPJÁN TÖRTÉNIK, EZÉRT KÉRJÜK AZ ADATOK PONTOS KITÖLTÉSÉT.</t>
  </si>
  <si>
    <t>A VÁLLALKOZÁSRA NEM VONATKOZÓ VAGY NEM ÉRTELMEZHETŐ RÉSZEKET ÁTHÚZÁSSAL KÉRJÜK JELÖLNI.</t>
  </si>
  <si>
    <t>AMENNYIBEN AZ INFORMÁCIÓ MEGADÁSÁRA NEM ELEGENDŐ A HELY, AZT AZ OLDAL MÁSOLATÁVAL KÉRJÜK KIEGÉSZÍTENI.</t>
  </si>
  <si>
    <t>Telephely címe:</t>
  </si>
  <si>
    <t>Tevékenység kezdete:</t>
  </si>
  <si>
    <t>Honlap címe:</t>
  </si>
  <si>
    <t>Könyvelő neve:</t>
  </si>
  <si>
    <t>Név:</t>
  </si>
  <si>
    <t>Születési név:</t>
  </si>
  <si>
    <t>Születési hely:</t>
  </si>
  <si>
    <t>Születési idő:</t>
  </si>
  <si>
    <t>Állampolgárság:</t>
  </si>
  <si>
    <t>Lakcím:</t>
  </si>
  <si>
    <t>nincs</t>
  </si>
  <si>
    <t>számlavezető</t>
  </si>
  <si>
    <t>hitelnyújtó</t>
  </si>
  <si>
    <t>egyéb</t>
  </si>
  <si>
    <t>%</t>
  </si>
  <si>
    <t>év</t>
  </si>
  <si>
    <t>fő</t>
  </si>
  <si>
    <t>eFt</t>
  </si>
  <si>
    <t>Vevők pü-i teljesítésének megoszlása:</t>
  </si>
  <si>
    <t>átutalás</t>
  </si>
  <si>
    <t>inkasszó, beszedési megbízás:</t>
  </si>
  <si>
    <t>készpénz:</t>
  </si>
  <si>
    <t>90 - 360 nappal:</t>
  </si>
  <si>
    <t>30 - 90 nappal:</t>
  </si>
  <si>
    <t>Jelenleg (eFt):</t>
  </si>
  <si>
    <t>Legnagyobb szállító(k) neve:</t>
  </si>
  <si>
    <t>Tulajdonosi hitel / kölcsön a hosszú lejáratú kötelezettségek között:</t>
  </si>
  <si>
    <t>Tulajdonosi hitel / kölcsön a rövid lejáratú kötelezettségek között:</t>
  </si>
  <si>
    <t>Ebből alárendelt tulajdonosi hitel / kölcsön:</t>
  </si>
  <si>
    <t>Aláírási címpéldány</t>
  </si>
  <si>
    <t>Kelt:</t>
  </si>
  <si>
    <t>Kölcsön esetén: eszköz beszerzési támogatásra szóló támogatási határozat vagy támogatási szerzôdés</t>
  </si>
  <si>
    <t xml:space="preserve">Használt eszköz(ök) esetén a finanszírozó által elfogadott állapotfelmérés vagy értékbecslés </t>
  </si>
  <si>
    <t>3 hónapnál nem régebbi, évközi főkönyvi kivonat</t>
  </si>
  <si>
    <t>Érdekeltség más társaság(ok)ban (tulajdonrész aránya)</t>
  </si>
  <si>
    <t>Levelezési címe:</t>
  </si>
  <si>
    <t>Adószáma:</t>
  </si>
  <si>
    <t>Kapcsolat kezdete:</t>
  </si>
  <si>
    <t>Termék / Szolgáltatás:</t>
  </si>
  <si>
    <t>Tul. rész</t>
  </si>
  <si>
    <t>Pénzügyii teljesítés megoszlása:</t>
  </si>
  <si>
    <t>(hely)</t>
  </si>
  <si>
    <t>Anyja születési neve:</t>
  </si>
  <si>
    <t>Keretszerződés értéke (amennyiben az árbevétel nagysága megállapodáson alapszik):</t>
  </si>
  <si>
    <t>Peresített kötelezettség:</t>
  </si>
  <si>
    <t>Kapcsolódik-e az új eszközhöz közvetlen megrendelés?</t>
  </si>
  <si>
    <t>Mi a jelenleg tervezett eszközbeszerzés célja?</t>
  </si>
  <si>
    <t>Induló beruházás</t>
  </si>
  <si>
    <t>Eszközpark bővítés</t>
  </si>
  <si>
    <t>Eszközcsere, ez esetben a régi eszköz eladási ára (nettó):</t>
  </si>
  <si>
    <t>Dátum:</t>
  </si>
  <si>
    <t>Finanszírozott eszközre vonatkozó Műszaki ajánlat / Szállítási szerződés / Megrendelő (ha rendelkezésre áll, akkor a finanszírozott eszközt leíró prospektus, termékismertető)</t>
  </si>
  <si>
    <t>30 napnál nem régebbi együttes adóigazolás (papír alapú vagy elektronikus), amennyiben nem szerepel a NAV köztartozásmentes adatbázisában</t>
  </si>
  <si>
    <t>Együttes tulajdoni részarányuk</t>
  </si>
  <si>
    <t>A fel nem sorolt tulajdonosokon kívül azon tulajdonosok száma, akik alkalmazottak is a társaságban:</t>
  </si>
  <si>
    <t>A három legnagyobb vevő neve 
(az árbevétel szerinti 3 legnagyobb partnere):</t>
  </si>
  <si>
    <t>év/hó</t>
  </si>
  <si>
    <t>(dátum)</t>
  </si>
  <si>
    <t>több, mint</t>
  </si>
  <si>
    <t>360 nappal:</t>
  </si>
  <si>
    <t>Kapcsolat kezdete</t>
  </si>
  <si>
    <t>Befogadott nettó számlaérték 
az utolsó lezárt éveben:</t>
  </si>
  <si>
    <t>Keretszerződés értéke (ha van):</t>
  </si>
  <si>
    <t>Kibocsátott nettó számlaérték 
az utolsó lezárt évben:</t>
  </si>
  <si>
    <t>Vállalkozás általános adatai</t>
  </si>
  <si>
    <t>1.</t>
  </si>
  <si>
    <t>2.</t>
  </si>
  <si>
    <t>3.</t>
  </si>
  <si>
    <t>Van-e kapcsolat az OTP-Csoporttal?</t>
  </si>
  <si>
    <t>4.</t>
  </si>
  <si>
    <t>5.</t>
  </si>
  <si>
    <t>Külföldi természetes személy esetén a magyarországi tartózkodási helye:</t>
  </si>
  <si>
    <t>éves</t>
  </si>
  <si>
    <t>negyedéves</t>
  </si>
  <si>
    <t>havi</t>
  </si>
  <si>
    <t>Finanszírozási ajánlat mint Lízing / Kölcsön kérelem kitöltve, aláírva (gazdasági társaságok esetén cégszerűen aláírva) nem egyenletes ütemezés esetén a tőke-kamat bontás (cégszerű) aláírása is szükséges</t>
  </si>
  <si>
    <t>Óvadék</t>
  </si>
  <si>
    <t>Árbevétel engedményezés</t>
  </si>
  <si>
    <t>Bankgarancia</t>
  </si>
  <si>
    <t>Hitelgarancia</t>
  </si>
  <si>
    <t>Tartozáselismerő közokirat</t>
  </si>
  <si>
    <t>Tulajdonosi Kezesség</t>
  </si>
  <si>
    <t>Egyéb Kezesség</t>
  </si>
  <si>
    <t>Könyvelő telefonszáma:</t>
  </si>
  <si>
    <t>határidőt maghaladják (lejárt követelés):</t>
  </si>
  <si>
    <t>Behajthatatlan, ill. 
peresített követelés:</t>
  </si>
  <si>
    <t>több, mint 
360 nappal:</t>
  </si>
  <si>
    <t>a fizetési határidőt meghaladják (lejárt kötelezettség)</t>
  </si>
  <si>
    <t>Fő tevékenység TEAOR kódja (társas válalkozás, egyéni cég):</t>
  </si>
  <si>
    <r>
      <t>Büntetőjogi felelősségem tudatában kijelentem</t>
    </r>
    <r>
      <rPr>
        <sz val="6"/>
        <rFont val="Arial"/>
        <family val="2"/>
        <charset val="238"/>
      </rPr>
      <t>, hogy a jelen adatlapon és pótlapjain feltüntetett adatok, illetve a hitelminősítéshez egyszerű másolatként átadott iratok az eredetivel megegyeznek és a valóságnak megfelelnek.</t>
    </r>
  </si>
  <si>
    <r>
      <t>Jelen adatlap aláírásával tudomásul vesszük, hogy:</t>
    </r>
    <r>
      <rPr>
        <sz val="6"/>
        <rFont val="Arial"/>
        <family val="2"/>
        <charset val="238"/>
      </rPr>
      <t xml:space="preserve">
- az üresen hagyott mezőket nemleges válaszként, illetve nulla értékként értelmezzük,
- valótlan vagy megtévesztő adatok közlése az elbírálás alatt álló finanszírozási kérelem elutasítására szolgáltat okot, illetve a megkötött szerződés felmondását vonhatja maga után.</t>
    </r>
  </si>
  <si>
    <t>(Cégszerű) aláírás</t>
  </si>
  <si>
    <t>Legutolsó lezárt évet alátámasztó főkönyvi kivonat (oldalanként cégszerűen aláírt)</t>
  </si>
  <si>
    <t>Vevő állomány
(egyszerűsített éves beszámoló esetén kell megadni)</t>
  </si>
  <si>
    <t>Szállító állomány
(egyszerűsített éves beszámoló esetén kell megadni)</t>
  </si>
  <si>
    <t>HUF / magyar forint</t>
  </si>
  <si>
    <t>EUR / euró</t>
  </si>
  <si>
    <t>CHF / svájci frank</t>
  </si>
  <si>
    <t>USD / USA dollár</t>
  </si>
  <si>
    <t>GBP / angol font</t>
  </si>
  <si>
    <t>JPY / japán jen</t>
  </si>
  <si>
    <t>Bővítés</t>
  </si>
  <si>
    <t>Eszköz pótlás / csere</t>
  </si>
  <si>
    <t>Forgalmi költség eljárást alkalmazó vállakozások esetén az adott évben elszámolt értékcsökkenés összege</t>
  </si>
  <si>
    <t>Finanszírozandó eszköz tárolási helye (tárolási címe):</t>
  </si>
  <si>
    <t>Tulajdon</t>
  </si>
  <si>
    <t>Bérlet</t>
  </si>
  <si>
    <t>Lízing</t>
  </si>
  <si>
    <t>Finanszírozandó eszköz tárolási helyének tulajdoni viszonya (a tárolási telephely használatának jogcíme):</t>
  </si>
  <si>
    <t>Előző lezárt év végén (eFt):</t>
  </si>
  <si>
    <t>20…… év (eFt)
Mérlegkészítés fordulónapja</t>
  </si>
  <si>
    <r>
      <t xml:space="preserve">- </t>
    </r>
    <r>
      <rPr>
        <b/>
        <u/>
        <sz val="6"/>
        <rFont val="Arial"/>
        <family val="2"/>
        <charset val="238"/>
      </rPr>
      <t>Társas vállalkozás, egyéni cég</t>
    </r>
    <r>
      <rPr>
        <u/>
        <sz val="6"/>
        <rFont val="Arial"/>
        <family val="2"/>
        <charset val="238"/>
      </rPr>
      <t xml:space="preserve"> nyilatkozata:</t>
    </r>
    <r>
      <rPr>
        <sz val="6"/>
        <rFont val="Arial"/>
        <family val="2"/>
        <charset val="238"/>
      </rPr>
      <t xml:space="preserve"> Büntetőjogi felelősségem tudatában kijelentem, hogy nincs tudomásom ellenem indított csőd-, végrehajtási-, vagy felszámolási eljárási kérelemről, illetve az adatlap aláírásáig nem kezdeményeztem a cég végelszámolását.</t>
    </r>
  </si>
  <si>
    <t>- Kijelentem és elismerem, hogy a finanszírozó tájékoztatott a KHR-re irányadó szabályokról, a nyilvántartás céljáról, a nyilvántartott személyt megillető jogokról, arról, hogy a KHR által kezelt adatokat csak a törvényben meghatározott célra lehet felhasználni, valamint hogy adataim az 5. § (2) bek. és a 6. § (4)-(6) bek. szerint átadásra kerülnek, illetve 14. § szerint átadásra kerülhetnek.</t>
  </si>
  <si>
    <t>Mezőgazdasági tevékenységet végző ügyfél esetén szükséges kiegészítő dokumentáció:</t>
  </si>
  <si>
    <r>
      <t xml:space="preserve">- </t>
    </r>
    <r>
      <rPr>
        <b/>
        <u/>
        <sz val="6"/>
        <rFont val="Arial"/>
        <family val="2"/>
        <charset val="238"/>
      </rPr>
      <t>Társas vállalkozás, egyéni cég</t>
    </r>
    <r>
      <rPr>
        <u/>
        <sz val="6"/>
        <rFont val="Arial"/>
        <family val="2"/>
        <charset val="238"/>
      </rPr>
      <t xml:space="preserve"> nyilatkozata:</t>
    </r>
    <r>
      <rPr>
        <sz val="6"/>
        <rFont val="Arial"/>
        <family val="2"/>
        <charset val="238"/>
      </rPr>
      <t xml:space="preserve"> Kijelentem, hogy az általam képviselt vállalkozás/szervezet NEM ÁLL a </t>
    </r>
    <r>
      <rPr>
        <b/>
        <sz val="6"/>
        <rFont val="Arial"/>
        <family val="2"/>
        <charset val="238"/>
      </rPr>
      <t>Merkantil Bank Zrt.</t>
    </r>
    <r>
      <rPr>
        <sz val="6"/>
        <rFont val="Arial"/>
        <family val="2"/>
        <charset val="238"/>
      </rPr>
      <t xml:space="preserve"> illetve a </t>
    </r>
    <r>
      <rPr>
        <b/>
        <sz val="6"/>
        <rFont val="Arial"/>
        <family val="2"/>
        <charset val="238"/>
      </rPr>
      <t>Merkantil Bank Zrt.-vel</t>
    </r>
    <r>
      <rPr>
        <sz val="6"/>
        <rFont val="Arial"/>
        <family val="2"/>
        <charset val="238"/>
      </rPr>
      <t xml:space="preserve"> szoros kapcsolatban álló vállalkozás igazgatósági tagjának, felügyelő bizottsági tagjának, könyvvizsgálójának, továbbá ezek közeli hozzátartozójának ELLENŐRZŐ BEFOLYÁSA ALATT sem.
</t>
    </r>
    <r>
      <rPr>
        <b/>
        <sz val="6"/>
        <rFont val="Arial"/>
        <family val="2"/>
        <charset val="238"/>
      </rPr>
      <t>Ha igen, kérem itt jelezze:</t>
    </r>
  </si>
  <si>
    <t>Képviselt szervezet képviselője(i) / nyilatkozattevő(k) aláírása</t>
  </si>
  <si>
    <t>Felhívjuk szíves figyelmét, hogy a finanszírozási szerződést csak olyan személy írhatja alá (több aláíró esetén is), aki a szerződéskötésig a személyes okmányainak másolatát a Finanszírozó rendelkezésére bocsátotta és az előírt ügyfél nyilatkozatokat megtette, illetve a szerződés aláírására kizárólag akkor kerülhet sor, ha az eljáró személy (több aláíró esetén az aláírók közül valamelyik) tényleges tulajdonosi nyilatkozatot tett!</t>
  </si>
  <si>
    <t>Cégjegyzékszám:</t>
  </si>
  <si>
    <t>a)</t>
  </si>
  <si>
    <t>b)</t>
  </si>
  <si>
    <t>c)</t>
  </si>
  <si>
    <t>d)</t>
  </si>
  <si>
    <t>e)</t>
  </si>
  <si>
    <t>f)</t>
  </si>
  <si>
    <t>g)</t>
  </si>
  <si>
    <t>h)</t>
  </si>
  <si>
    <t>Név / Cégnév
(Magánszemély esetén jelölje meg, ha a cégben alkalmazott is)</t>
  </si>
  <si>
    <t>Fizetési kötelezettségek állománya, amelyek</t>
  </si>
  <si>
    <t>Vevőkövetelések állománya, amelyek a fizetési</t>
  </si>
  <si>
    <t>Amennyiben az ügyfél nevében vagy megbízása alapján eljáró személy külföldi illetőségű, személyazonosságának megállapítása céljából az alábbi dokumentumok másolatának csatolása szükséges:
- külföldi természetes személy útlevele; személyazonosító igazolványa, feltéve, hogy az magyarországi tartózkodásra jogosít; vagy érvényes tartózkodási engedély, valamint a külföldi lakcímet tartalmazó okirat.</t>
  </si>
  <si>
    <t>TÁRSAS VÁLLALKOZÁSOK, EGYÉNI CÉG RÉSZÉRE</t>
  </si>
  <si>
    <t>A személyes adatokról az ADATLAP kitöltését megelőzően a rendelkezésemre álló adatkezelési tájékoztatás alapján tudomásul veszem, hogy a Finanszírozó Általános Adatvédelmi Tájékoztatója és Finanszírozási Adatkezelési Tájékoztatója – a továbbiakban együtt Adatvédelmi Tájékoztatók – a Finanszírozó székhelyén az Ügyfelek számára nyitvaálló helyiségben és a Finanszírozó honlapján (www.merkantil.hu) megtekinthető, illetve rendelkezésre állnak.</t>
  </si>
  <si>
    <t>Kijelentem, hogy amennyiben a finanszírozással összefüggésben harmadik személyről – pl. eszköz eladója, biztosítéki szerződés által érintett személyről, tényleges tulajdonosról, stb. – személyes adatot szolgáltatok a Merkantil Bank Zrt.-nek, úgy arra jogosult vagyok, egyben kötelezettséget vállalok arra, hogy a Merkantil Bank Zrt. Adatvédelmi Tájékoztatóinak fenti elérhetőségéről az érintettet tájékoztatom.</t>
  </si>
  <si>
    <t>A Finanszírozó / Bérbeadó a személyes adatokat a természetes személyeknek a személyes adatok kezelése tekintetében történő védelméről és az ilyen adatok szabad áramlásáról, valamint a 95/46EK rendelet hatályon kívül helyezéséről szóló 2016/679/EU európai parlamenti tanácsa rendeletének (GDPR) az információs önrendelkezési jogról és az információszabadságról szóló 2011. évi CXII. törvénynek (Infotv), továbbá az egyéb hatályos jogszabályoknak megfelelően kezeli.</t>
  </si>
  <si>
    <r>
      <t xml:space="preserve">A cég ügyvezetőjének adatai - </t>
    </r>
    <r>
      <rPr>
        <b/>
        <sz val="7"/>
        <color theme="0"/>
        <rFont val="Arial"/>
        <family val="2"/>
        <charset val="238"/>
      </rPr>
      <t>Több ügyvezető esetén a finanszírozási szerződést aláíró ügyvezetőre kell kitölteni.</t>
    </r>
  </si>
  <si>
    <r>
      <t>A Társaság 5 legnagyobb tulajdonrésszel rendelkező tulajdonosa(i)</t>
    </r>
    <r>
      <rPr>
        <sz val="8"/>
        <rFont val="Arial"/>
        <family val="2"/>
        <charset val="238"/>
      </rPr>
      <t xml:space="preserve"> és személyes adatai valamint a tulajdonrészük aránya</t>
    </r>
  </si>
  <si>
    <r>
      <rPr>
        <b/>
        <sz val="8"/>
        <rFont val="Arial"/>
        <family val="2"/>
        <charset val="238"/>
      </rPr>
      <t>Alkalmazottak száma</t>
    </r>
    <r>
      <rPr>
        <sz val="7"/>
        <rFont val="Arial"/>
        <family val="2"/>
        <charset val="238"/>
      </rPr>
      <t xml:space="preserve"> jelenleg</t>
    </r>
  </si>
  <si>
    <r>
      <t>Vevők</t>
    </r>
    <r>
      <rPr>
        <sz val="8"/>
        <rFont val="Arial"/>
        <family val="2"/>
        <charset val="238"/>
      </rPr>
      <t xml:space="preserve"> (Itt azon főbb üzleti partnereit tüntesse fel, melyeknek Ön árut értékesít vagy szolgáltatást nyújt!)</t>
    </r>
  </si>
  <si>
    <r>
      <t>Szállítók</t>
    </r>
    <r>
      <rPr>
        <sz val="8"/>
        <rFont val="Arial"/>
        <family val="2"/>
        <charset val="238"/>
      </rPr>
      <t xml:space="preserve"> (Itt azon főbb üzleti partnereit tüntesse fel, melyek Önnek árut értékesítenek vagy szolgáltatást nyújtanak!)</t>
    </r>
  </si>
  <si>
    <r>
      <t>Egyéb számviteli és kötelezettség adatok részletezése</t>
    </r>
    <r>
      <rPr>
        <sz val="8"/>
        <rFont val="Arial"/>
        <family val="2"/>
        <charset val="238"/>
      </rPr>
      <t xml:space="preserve"> (utolsó 2 lezárt pénzügyi évre és a tárgyévre vonatkozóan)</t>
    </r>
  </si>
  <si>
    <t>Jelen adatlap aláírásával:</t>
  </si>
  <si>
    <t>A vállalkozás nevében eljáró természetes személy személyes okmányainak másolata (valamely arcképes igazolvány [személyi igazolvány / útlevél / jogosítvány] + lakcímkártya lakcímet tartalmazó oldal) másolata</t>
  </si>
  <si>
    <t xml:space="preserve">- Az ügyfél nevében vagy megbízása alapján eljáró természetes személyként hozzájárulok, hogy a Merkantil Bank Zrt. a hitelbírálati folyamat részeként a személyemmel kapcsolatban a KHR-ben a KHR tv. 11-13/A. § szerint nyilvántartott adataimat (negatív hitelinformációt) lekérdezze. </t>
  </si>
  <si>
    <t>a) házastárs</t>
  </si>
  <si>
    <t>b) élettárs</t>
  </si>
  <si>
    <t>c) vér szerinti, örökbefogadott, mostoha- és nevelt gyermek</t>
  </si>
  <si>
    <t>d) a fentiek házastársa vagy élettársa</t>
  </si>
  <si>
    <t>e) vér szerinti, örökbefogadó, mostoha- és nevelőszülő</t>
  </si>
  <si>
    <t>a) kiemelt közszereplővel közösen ugyanazon jogi személy vagy jogi személyiséggel nem rendelkező szervezet tényleges tulajdonosa vagy vele szoros üzleti kapcsolatban álló</t>
  </si>
  <si>
    <t>b) egyszemélyes tulajdonosa olyan jogi személynek vagy jogi személyiséggel nem rendelkező szervezetnek, amelyet kiemelt közszereplő javára hoztak létre.</t>
  </si>
  <si>
    <t>Vissza az adatlapra</t>
  </si>
  <si>
    <t>Előző lezárt év végén:</t>
  </si>
  <si>
    <t>A. SZEMÉLYES ADATOK KEZELÉSE ÉS TOVÁBBÍTÁSA AZ ADATKEZELŐK KÖZÖTT</t>
  </si>
  <si>
    <t xml:space="preserve">Alulírott, mint az Adatkezelők szolgáltatásának címzettjének minősülő jogi személy vagy jogi személyiséggel nem rendelkező szervezet / egyéni vállalkozó / mezőgazdasági őstermelő (a továbbiakban: Ügyfél) képviselője (a továbbiakban: Érintett) a kapott tájékoztatás alapján önkéntesen hozzájárulok, hogy a Merkantil Bank Zrt. és az OTP Bank Nyrt. a közvetlen megkeresés módszerével reklámanyagaival megkeressen, pénzügyi szolgáltatásainak ajánlása érdekében kezelje a következő személyes adatainkat: </t>
  </si>
  <si>
    <t>• Ügyfél neve</t>
  </si>
  <si>
    <t>• Ügyfél székhelye / címe</t>
  </si>
  <si>
    <t xml:space="preserve">o neve; </t>
  </si>
  <si>
    <t>o telefonszáma;</t>
  </si>
  <si>
    <t>o és e-mail címe.</t>
  </si>
  <si>
    <t>Jelen nyilatkozat aláírásával ezennel kifejezett hozzájárulást adok ahhoz, hogy a fentebb meghatározott adatainkat az Adatkezelők továbbítsák egymásnak, abból a célból, hogy az Adatkezelők reklámanyagok és pénzügyi szolgáltatások ajánlása érdekében kapcsolatba léphessenek az Ügyféllel, az Ügyfél finanszírozási és működési céljainak megvalósításához.</t>
  </si>
  <si>
    <t>Alulírott Érintett jelen nyilatkozat aláírásával ezennel kijelentem, hogy a Tájékoztatás alapján tudomással bírok arról, hogy a jelen hozzájáruló nyilatkozatban foglaltakat bármikor korlátozás és indokolás nélkül ingyenesen visszavonhatom.</t>
  </si>
  <si>
    <t>Érintett aláírása</t>
  </si>
  <si>
    <t>B. BANK- ÉS ÜZLETI TITOK ÁTADÁSÁRA VONATKOZÓ HOZZÁJÁRULÁS</t>
  </si>
  <si>
    <t>Ügyvezető mobiltelefonszáma:</t>
  </si>
  <si>
    <t>A vállalkozás e-mailcíme:</t>
  </si>
  <si>
    <t>Vállalkozás vezetékes telefonszáma:</t>
  </si>
  <si>
    <t>Ügyfél neve / Cégnév (cégjegyzék szerinti elnevezés):</t>
  </si>
  <si>
    <t>Székhelye / lakcíme:</t>
  </si>
  <si>
    <t>• Képviselő / kapcsolattartó</t>
  </si>
  <si>
    <t>Ügyfél cégszerű aláírása</t>
  </si>
  <si>
    <t>Az adatlap kitöltésekor betöltött szerepkör:</t>
  </si>
  <si>
    <t>Adós</t>
  </si>
  <si>
    <t>Alulírott</t>
  </si>
  <si>
    <t>Székhely:</t>
  </si>
  <si>
    <t>Alulírott igénylő Vállalkozás a jelen nyilatkozat aláírásával ezennel kijelentem, hogy megfelelő tájékoztatás alapján tudomással bírok arról, hogy a jelen nyilatkozatomban foglaltakat bármikor indokolás nélkül korlátozhatom vagy megtilthatom. Jelen nyilatkozatunk az Adatkezelőkkel fennálló bármely jogviszonyunkra kiterjedő banktitoknak minősülő tény, információ és adat átadására vonatkozó kifejezett hozzájárulásunknak minősül, a konkrét jogviszonyok megjelölése nélkül.</t>
  </si>
  <si>
    <r>
      <rPr>
        <b/>
        <sz val="8"/>
        <rFont val="Arial"/>
        <family val="2"/>
        <charset val="238"/>
      </rPr>
      <t>Három fő tevékenységi kör</t>
    </r>
    <r>
      <rPr>
        <b/>
        <sz val="7.5"/>
        <rFont val="Arial"/>
        <family val="2"/>
        <charset val="238"/>
      </rPr>
      <t xml:space="preserve"> </t>
    </r>
    <r>
      <rPr>
        <sz val="7.5"/>
        <rFont val="Arial"/>
        <family val="2"/>
        <charset val="238"/>
      </rPr>
      <t>(Megkezdés éve és tavalyi árbevétel aránya)</t>
    </r>
  </si>
  <si>
    <t>Határidőn túli (lejárt) követelések (aktuális összeg) e Ft:</t>
  </si>
  <si>
    <r>
      <t>Tudomásul veszem továbbá</t>
    </r>
    <r>
      <rPr>
        <sz val="6"/>
        <rFont val="Arial"/>
        <family val="2"/>
        <charset val="238"/>
      </rPr>
      <t>, hogy a finanszírozási kérelemben valamint a jelen adatlapon és pótlapjain rögzített adatokban bekövetkezett változásról köteles vagyok a tudomásszerzéstől számított 5 munkanapon belül írásban a Merkantil Bank Zrt. / Merkantil Bérlet Kft. részére értesítést küldeni. Kifejezetten tudomásul veszem, hogy a Merkantil Bank Zrt. / Merkantil Bérlet Kft. jogosult további adatok, okiratok, információk szolgáltatását kérni a finanszírozási / bérleti kérelem elbírálása érdekében.</t>
    </r>
  </si>
  <si>
    <r>
      <t xml:space="preserve">Jelen nyilatkozat aláírásával kijelentem, hogy a </t>
    </r>
    <r>
      <rPr>
        <b/>
        <sz val="6"/>
        <rFont val="Arial"/>
        <family val="2"/>
        <charset val="238"/>
      </rPr>
      <t xml:space="preserve">„Reklámanyagok és pénzügyi szolgáltatások kölcsönös ajánlása érdekében végzett közös adatkezelésről” </t>
    </r>
    <r>
      <rPr>
        <sz val="6"/>
        <rFont val="Arial"/>
        <family val="2"/>
        <charset val="238"/>
      </rPr>
      <t xml:space="preserve">szóló tájékoztatóban (a továbbiakban: Tájékoztató) foglaltakat a jelen nyilatkozat aláírását megelőzően, előzetesen megismertem, annak tartalmát megértettem, és az abban foglalt megfelelő tájékoztatás alapján, az </t>
    </r>
    <r>
      <rPr>
        <b/>
        <sz val="6"/>
        <rFont val="Arial"/>
        <family val="2"/>
        <charset val="238"/>
      </rPr>
      <t>OTP Bank Nyrt.</t>
    </r>
    <r>
      <rPr>
        <sz val="6"/>
        <rFont val="Arial"/>
        <family val="2"/>
        <charset val="238"/>
      </rPr>
      <t xml:space="preserve"> és a </t>
    </r>
    <r>
      <rPr>
        <b/>
        <sz val="6"/>
        <rFont val="Arial"/>
        <family val="2"/>
        <charset val="238"/>
      </rPr>
      <t>Merkantil Bank Zrt.</t>
    </r>
    <r>
      <rPr>
        <sz val="6"/>
        <rFont val="Arial"/>
        <family val="2"/>
        <charset val="238"/>
      </rPr>
      <t xml:space="preserve">, mint közös adatkezelők (a továbbiakban: Adatkezelők) tekintetében kijelentem, hogy az adatkezeléshez a </t>
    </r>
    <r>
      <rPr>
        <b/>
        <sz val="6"/>
        <rFont val="Arial"/>
        <family val="2"/>
        <charset val="238"/>
      </rPr>
      <t xml:space="preserve">reklámanyagok és pénzügyi szolgáltatások kölcsönös ajánlása </t>
    </r>
    <r>
      <rPr>
        <sz val="6"/>
        <rFont val="Arial"/>
        <family val="2"/>
        <charset val="238"/>
      </rPr>
      <t>céljából ezennel önkéntesen hozzájárulok.</t>
    </r>
  </si>
  <si>
    <r>
      <t xml:space="preserve">Jelen nyilatkozat aláírásával kijelentem továbbá, hogy az Adatkezelők ügyintézőitől vagy a Merkantil Bank Zrt. esetében az általa megbízott közvetítőtől tájékoztatást kaptam arról is, hogy a közös adatkezelésről szóló Tájékoztató a </t>
    </r>
    <r>
      <rPr>
        <b/>
        <sz val="6"/>
        <rFont val="Arial"/>
        <family val="2"/>
        <charset val="238"/>
      </rPr>
      <t>https://www.otpbank.hu/adatvedelem</t>
    </r>
    <r>
      <rPr>
        <sz val="6"/>
        <rFont val="Arial"/>
        <family val="2"/>
        <charset val="238"/>
      </rPr>
      <t xml:space="preserve"> és a </t>
    </r>
    <r>
      <rPr>
        <b/>
        <sz val="6"/>
        <rFont val="Arial"/>
        <family val="2"/>
        <charset val="238"/>
      </rPr>
      <t>https://www.merkantil.hu/hu/adatvedelem</t>
    </r>
    <r>
      <rPr>
        <sz val="6"/>
        <rFont val="Arial"/>
        <family val="2"/>
        <charset val="238"/>
      </rPr>
      <t xml:space="preserve"> honlapokon folyamatosan elérhető. </t>
    </r>
  </si>
  <si>
    <r>
      <t xml:space="preserve">az Adatkezelők szolgáltatásának címzettjének minősülő jogi személy vagy jogi személyiséggel nem rendelkező szervezet / egyéni vállalkozó / mezőgazdasági őstermelő (a továbbiakban: Ügyfél)a jelen nyilatkozat aláírásával minden további nyilatkozat vagy hozzájárulás beszerzése nélkül, megfelelő tájékoztatás alapján önkéntesen hozzájárulok ahhoz, hogy az Adatkezelők az általunk igényelt pénzügyi szolgáltatás nyújtásához részünkről az előírt módon benyújtott illetve megadott, vagy az Adatkezelők rendelkezésére álló nyilvános adatbázisból megismert, a hitelintézetekről és pénzügyi vállalkozásokról szóló 2013. évi CCXXXVII. törvény (a továbbiakban: Hpt.) 161. § (1) bekezdés a/ pontja továbbá a Hpt. 165. §-a alapján banktitoknak és/vagy üzleti titoknak minősülő adatainkat – így azonosításra és elérhetőségeinkre szolgáló adatainkat, valamint az általunk igényelt pénzügyi szolgáltatás céljára és összegére vonatkozó adatokat, vagyoni helyzetünkre, üzleti tevékenységünkre, gazdálkodásunkra, tulajdonosi szerkezetünkre, üzleti kapcsolatainkra, az Adatkezelők által vezetett fizetési számláink egyenlegére, forgalmára vonatkozó adatokat, továbbá az Adatkezelőkkel fennálló pénzügyi szolgáltatási szerződéseinkre vonatkozó tényt, információt, megoldást vagy adatot, amelyekből Vállalkozásunkra vonatkozóan az Adatkezelő pénzügyi szolgáltatása ajánlása érdekében következtetést tud levonni – </t>
    </r>
    <r>
      <rPr>
        <b/>
        <sz val="6"/>
        <rFont val="Arial"/>
        <family val="2"/>
        <charset val="238"/>
      </rPr>
      <t>átadják, illetve továbbítsák egymásnak</t>
    </r>
    <r>
      <rPr>
        <b/>
        <sz val="7.8"/>
        <rFont val="Arial"/>
        <family val="2"/>
        <charset val="238"/>
      </rPr>
      <t xml:space="preserve"> </t>
    </r>
    <r>
      <rPr>
        <sz val="6"/>
        <rFont val="Arial"/>
        <family val="2"/>
        <charset val="238"/>
      </rPr>
      <t>abból a célból, hogy kapcsolatba léphessenek Vállalkozásunkkal, felajánlhassák szolgáltatásaikat továbbá hitelbírálatot és hitelkockázati minősítést végezzenek vállalkozásunk finanszírozási és működési céljaik megvalósa érdekében.</t>
    </r>
  </si>
  <si>
    <t>Az Államkincstár által kibocsátott, a legutolsó terület alapú támogatási határozat illetve az 1. sz. táblázat másolata (a határozat többi része nem szükséges).</t>
  </si>
  <si>
    <t>Minden változást tartalmazó, egységes szerkezetbe foglalt Társasági szerződés
(minden aláírást tartalmazó alapító okirat)</t>
  </si>
  <si>
    <r>
      <rPr>
        <sz val="8"/>
        <rFont val="Arial"/>
        <family val="2"/>
        <charset val="238"/>
      </rPr>
      <t xml:space="preserve">A Tényleges tulajdonos fogalmáról, megállapításának módjáról az alábbi linken elérhető, a </t>
    </r>
    <r>
      <rPr>
        <i/>
        <sz val="8"/>
        <rFont val="Arial"/>
        <family val="2"/>
        <charset val="238"/>
      </rPr>
      <t>"Hirdetmény a Merkantil Bank ügyfél-azonosítási rendjéről"</t>
    </r>
    <r>
      <rPr>
        <sz val="8"/>
        <rFont val="Arial"/>
        <family val="2"/>
        <charset val="238"/>
      </rPr>
      <t xml:space="preserve"> szóló dokumentumban található részletesebb információ: </t>
    </r>
    <r>
      <rPr>
        <u/>
        <sz val="8"/>
        <color theme="10"/>
        <rFont val="Arial"/>
        <family val="2"/>
        <charset val="238"/>
      </rPr>
      <t xml:space="preserve">
https://www.merkantil.hu/hu/Termeloeszkoz-finanszirozas/Dokumentumok#HIRDETMENY</t>
    </r>
  </si>
  <si>
    <t>Magánszemély esetén
Anyja leánykori neve</t>
  </si>
  <si>
    <t>25%-os részesedést elérő magánszemély tulajdonos esetén
Születési név</t>
  </si>
  <si>
    <t>25%-os részesedést elérő magánszemély tulajdonos esetén
Születési hely</t>
  </si>
  <si>
    <t>25%-os részesedést elérő magánszemély tulajdonos esetén
Születési idő</t>
  </si>
  <si>
    <t>Az adatlaphoz csatolandó dokumentumok - Társas vállalkozás, egyéni cég</t>
  </si>
  <si>
    <t>202_ …...….. havi (eFt)
év közi főkönyvi 
kivonat szerint</t>
  </si>
  <si>
    <t xml:space="preserve">   Profilváltás</t>
  </si>
  <si>
    <t>a vállalkozás teljes neve:</t>
  </si>
  <si>
    <t>székhelye:</t>
  </si>
  <si>
    <t>adószáma:</t>
  </si>
  <si>
    <t>cégjegyzékszáma:</t>
  </si>
  <si>
    <t>cégjegyzésre jogosult törvényes vagy szervezeti képviselő(k) (név, beosztás):</t>
  </si>
  <si>
    <t>Ügyfél aláírása</t>
  </si>
  <si>
    <t>Előttünk, mint tanúk előtt (jogi személy esetén nem szükséges):</t>
  </si>
  <si>
    <t>v5.2</t>
  </si>
  <si>
    <t>Vállalkozás mobiltelefonszáma (Ügyfélkapu regisztráció alapja):</t>
  </si>
  <si>
    <t>Amennyiben még nincs Merkantil Ügyfélkapu regisztrációja, az általános adatoknál megadott mobiltelefonszámmal fog tudni regisztrálni.</t>
  </si>
  <si>
    <t>200 millió HUF összeget elérő vagy meghaladó kötelezettségvállalás esetén a finanszírozás futamidejére szóló üzleti terv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</si>
</sst>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99]\(##\)\ ###\-##\-##;[&lt;=6999999999]0#\ \(##\)###\-##\-##;#\ \(##\)\ ###\-##\-##"/>
    <numFmt numFmtId="165" formatCode="[$-40E]yyyy/\ mmmm;@"/>
  </numFmts>
  <fonts count="47" x14ac:knownFonts="1">
    <font>
      <sz val="10"/>
      <name val="Arial"/>
      <charset val="238"/>
    </font>
    <font>
      <sz val="7"/>
      <name val="Arial"/>
      <family val="2"/>
      <charset val="238"/>
    </font>
    <font>
      <b/>
      <sz val="8"/>
      <color indexed="57"/>
      <name val="Arial"/>
      <family val="2"/>
      <charset val="238"/>
    </font>
    <font>
      <b/>
      <sz val="11"/>
      <color indexed="57"/>
      <name val="Arial"/>
      <family val="2"/>
      <charset val="238"/>
    </font>
    <font>
      <sz val="8"/>
      <name val="Arial"/>
      <family val="2"/>
      <charset val="238"/>
    </font>
    <font>
      <b/>
      <sz val="9"/>
      <color indexed="9"/>
      <name val="Arial"/>
      <family val="2"/>
      <charset val="238"/>
    </font>
    <font>
      <sz val="6"/>
      <name val="Arial"/>
      <family val="2"/>
      <charset val="238"/>
    </font>
    <font>
      <b/>
      <sz val="10"/>
      <color indexed="57"/>
      <name val="Arial"/>
      <family val="2"/>
      <charset val="238"/>
    </font>
    <font>
      <sz val="7"/>
      <name val="Arial"/>
      <family val="2"/>
      <charset val="238"/>
    </font>
    <font>
      <b/>
      <sz val="7"/>
      <color indexed="9"/>
      <name val="Arial"/>
      <family val="2"/>
      <charset val="238"/>
    </font>
    <font>
      <b/>
      <sz val="8"/>
      <color indexed="9"/>
      <name val="Arial"/>
      <family val="2"/>
      <charset val="238"/>
    </font>
    <font>
      <sz val="10"/>
      <color indexed="9"/>
      <name val="Arial"/>
      <family val="2"/>
      <charset val="238"/>
    </font>
    <font>
      <b/>
      <sz val="7"/>
      <name val="Arial"/>
      <family val="2"/>
      <charset val="238"/>
    </font>
    <font>
      <b/>
      <sz val="6"/>
      <name val="Arial"/>
      <family val="2"/>
      <charset val="238"/>
    </font>
    <font>
      <sz val="7"/>
      <color indexed="10"/>
      <name val="Arial"/>
      <family val="2"/>
      <charset val="238"/>
    </font>
    <font>
      <sz val="10"/>
      <name val="Arial"/>
      <family val="2"/>
      <charset val="238"/>
    </font>
    <font>
      <sz val="9"/>
      <name val="Arial"/>
      <family val="2"/>
      <charset val="238"/>
    </font>
    <font>
      <sz val="9"/>
      <name val="Arial"/>
      <family val="2"/>
      <charset val="238"/>
    </font>
    <font>
      <u/>
      <sz val="6"/>
      <name val="Arial"/>
      <family val="2"/>
      <charset val="238"/>
    </font>
    <font>
      <sz val="6"/>
      <name val="Arial"/>
      <family val="2"/>
      <charset val="238"/>
    </font>
    <font>
      <b/>
      <u/>
      <sz val="6"/>
      <name val="Arial"/>
      <family val="2"/>
      <charset val="238"/>
    </font>
    <font>
      <b/>
      <sz val="8"/>
      <color theme="6" tint="-0.499984740745262"/>
      <name val="Arial"/>
      <family val="2"/>
      <charset val="238"/>
    </font>
    <font>
      <b/>
      <sz val="8"/>
      <color rgb="FFFF0000"/>
      <name val="Arial"/>
      <family val="2"/>
      <charset val="238"/>
    </font>
    <font>
      <sz val="7"/>
      <color rgb="FFFF0000"/>
      <name val="Arial"/>
      <family val="2"/>
      <charset val="238"/>
    </font>
    <font>
      <u/>
      <sz val="10"/>
      <color theme="10"/>
      <name val="Arial"/>
      <family val="2"/>
      <charset val="238"/>
    </font>
    <font>
      <b/>
      <sz val="8"/>
      <color theme="0"/>
      <name val="Arial"/>
      <family val="2"/>
      <charset val="238"/>
    </font>
    <font>
      <b/>
      <sz val="7"/>
      <color theme="0"/>
      <name val="Arial"/>
      <family val="2"/>
      <charset val="238"/>
    </font>
    <font>
      <b/>
      <sz val="8"/>
      <name val="Arial"/>
      <family val="2"/>
      <charset val="238"/>
    </font>
    <font>
      <b/>
      <sz val="9"/>
      <color theme="0"/>
      <name val="Arial"/>
      <family val="2"/>
      <charset val="238"/>
    </font>
    <font>
      <b/>
      <sz val="9"/>
      <name val="Arial"/>
      <family val="2"/>
      <charset val="238"/>
    </font>
    <font>
      <u/>
      <sz val="8"/>
      <color theme="10"/>
      <name val="Arial"/>
      <family val="2"/>
      <charset val="238"/>
    </font>
    <font>
      <sz val="8"/>
      <color rgb="FFFF0000"/>
      <name val="Arial"/>
      <family val="2"/>
      <charset val="238"/>
    </font>
    <font>
      <sz val="10"/>
      <color rgb="FFFF0000"/>
      <name val="Arial"/>
      <family val="2"/>
      <charset val="238"/>
    </font>
    <font>
      <u/>
      <sz val="9"/>
      <color theme="10"/>
      <name val="Arial"/>
      <family val="2"/>
      <charset val="238"/>
    </font>
    <font>
      <b/>
      <sz val="9"/>
      <color rgb="FFFF0000"/>
      <name val="Arial"/>
      <family val="2"/>
      <charset val="238"/>
    </font>
    <font>
      <b/>
      <sz val="10"/>
      <name val="Arial"/>
      <family val="2"/>
      <charset val="238"/>
    </font>
    <font>
      <b/>
      <i/>
      <sz val="8"/>
      <name val="Arial"/>
      <family val="2"/>
      <charset val="238"/>
    </font>
    <font>
      <b/>
      <i/>
      <sz val="7"/>
      <name val="Arial"/>
      <family val="2"/>
      <charset val="238"/>
    </font>
    <font>
      <strike/>
      <sz val="10"/>
      <color rgb="FFFF0000"/>
      <name val="Arial"/>
      <family val="2"/>
      <charset val="238"/>
    </font>
    <font>
      <sz val="9"/>
      <color indexed="81"/>
      <name val="Tahoma"/>
      <family val="2"/>
      <charset val="238"/>
    </font>
    <font>
      <b/>
      <sz val="9"/>
      <color indexed="81"/>
      <name val="Tahoma"/>
      <family val="2"/>
      <charset val="238"/>
    </font>
    <font>
      <b/>
      <sz val="7.5"/>
      <name val="Arial"/>
      <family val="2"/>
      <charset val="238"/>
    </font>
    <font>
      <sz val="7.5"/>
      <name val="Arial"/>
      <family val="2"/>
      <charset val="238"/>
    </font>
    <font>
      <b/>
      <sz val="7.8"/>
      <name val="Arial"/>
      <family val="2"/>
      <charset val="238"/>
    </font>
    <font>
      <i/>
      <sz val="8"/>
      <name val="Arial"/>
      <family val="2"/>
      <charset val="238"/>
    </font>
    <font>
      <sz val="9"/>
      <name val="Calibri"/>
      <family val="2"/>
      <charset val="238"/>
    </font>
    <font>
      <b/>
      <sz val="7"/>
      <color indexed="81"/>
      <name val="Arial"/>
      <family val="2"/>
      <charset val="238"/>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24" fillId="0" borderId="0" applyNumberFormat="0" applyFill="0" applyBorder="0" applyAlignment="0" applyProtection="0"/>
  </cellStyleXfs>
  <cellXfs count="622">
    <xf numFmtId="0" fontId="0" fillId="0" borderId="0" xfId="0"/>
    <xf numFmtId="0" fontId="0" fillId="2" borderId="0" xfId="0" applyFill="1" applyProtection="1">
      <protection hidden="1"/>
    </xf>
    <xf numFmtId="0" fontId="1" fillId="2" borderId="1" xfId="0" applyFont="1" applyFill="1" applyBorder="1" applyProtection="1">
      <protection hidden="1"/>
    </xf>
    <xf numFmtId="0" fontId="0" fillId="2" borderId="2" xfId="0" applyFill="1" applyBorder="1" applyProtection="1">
      <protection hidden="1"/>
    </xf>
    <xf numFmtId="0" fontId="0" fillId="3" borderId="0" xfId="0" applyFill="1" applyProtection="1">
      <protection hidden="1"/>
    </xf>
    <xf numFmtId="0" fontId="0" fillId="0" borderId="0" xfId="0" applyProtection="1">
      <protection hidden="1"/>
    </xf>
    <xf numFmtId="0" fontId="3" fillId="2" borderId="0" xfId="0" applyFont="1" applyFill="1" applyProtection="1">
      <protection hidden="1"/>
    </xf>
    <xf numFmtId="0" fontId="7" fillId="2" borderId="0" xfId="0" applyFont="1" applyFill="1" applyProtection="1">
      <protection hidden="1"/>
    </xf>
    <xf numFmtId="0" fontId="2" fillId="2" borderId="0" xfId="0" applyFont="1" applyFill="1" applyProtection="1">
      <protection hidden="1"/>
    </xf>
    <xf numFmtId="0" fontId="10" fillId="4" borderId="1" xfId="0" applyFont="1" applyFill="1" applyBorder="1" applyProtection="1">
      <protection hidden="1"/>
    </xf>
    <xf numFmtId="0" fontId="11" fillId="4" borderId="2" xfId="0" applyFont="1" applyFill="1" applyBorder="1" applyProtection="1">
      <protection hidden="1"/>
    </xf>
    <xf numFmtId="0" fontId="11" fillId="4" borderId="3" xfId="0" applyFont="1" applyFill="1" applyBorder="1" applyProtection="1">
      <protection hidden="1"/>
    </xf>
    <xf numFmtId="0" fontId="8" fillId="2" borderId="4" xfId="0" applyFont="1" applyFill="1" applyBorder="1" applyProtection="1">
      <protection hidden="1"/>
    </xf>
    <xf numFmtId="0" fontId="8" fillId="2" borderId="5" xfId="0" applyFont="1" applyFill="1" applyBorder="1" applyProtection="1">
      <protection hidden="1"/>
    </xf>
    <xf numFmtId="0" fontId="8" fillId="2" borderId="6" xfId="0" applyFont="1" applyFill="1" applyBorder="1" applyProtection="1">
      <protection hidden="1"/>
    </xf>
    <xf numFmtId="0" fontId="8" fillId="2" borderId="7" xfId="0" applyFont="1" applyFill="1" applyBorder="1" applyProtection="1">
      <protection hidden="1"/>
    </xf>
    <xf numFmtId="0" fontId="8" fillId="2" borderId="8" xfId="0" applyFont="1" applyFill="1" applyBorder="1" applyProtection="1">
      <protection hidden="1"/>
    </xf>
    <xf numFmtId="0" fontId="1" fillId="2" borderId="9" xfId="0" applyFont="1" applyFill="1" applyBorder="1" applyProtection="1">
      <protection hidden="1"/>
    </xf>
    <xf numFmtId="0" fontId="1" fillId="2" borderId="4" xfId="0" applyFont="1" applyFill="1" applyBorder="1" applyProtection="1">
      <protection hidden="1"/>
    </xf>
    <xf numFmtId="0" fontId="1" fillId="2" borderId="5" xfId="0" applyFont="1" applyFill="1" applyBorder="1" applyProtection="1">
      <protection hidden="1"/>
    </xf>
    <xf numFmtId="0" fontId="1" fillId="2" borderId="6" xfId="0" applyFont="1" applyFill="1" applyBorder="1" applyProtection="1">
      <protection hidden="1"/>
    </xf>
    <xf numFmtId="0" fontId="1" fillId="2" borderId="10" xfId="0" applyFont="1" applyFill="1" applyBorder="1" applyProtection="1">
      <protection hidden="1"/>
    </xf>
    <xf numFmtId="0" fontId="1" fillId="2" borderId="11" xfId="0" applyFont="1" applyFill="1" applyBorder="1" applyProtection="1">
      <protection hidden="1"/>
    </xf>
    <xf numFmtId="0" fontId="4" fillId="2" borderId="0" xfId="0" applyFont="1" applyFill="1" applyProtection="1">
      <protection hidden="1"/>
    </xf>
    <xf numFmtId="0" fontId="5" fillId="4" borderId="9" xfId="0" applyFont="1" applyFill="1" applyBorder="1" applyProtection="1">
      <protection hidden="1"/>
    </xf>
    <xf numFmtId="0" fontId="8" fillId="2" borderId="12" xfId="0" applyFont="1" applyFill="1" applyBorder="1" applyProtection="1">
      <protection hidden="1"/>
    </xf>
    <xf numFmtId="0" fontId="8" fillId="2" borderId="14" xfId="0" applyFont="1" applyFill="1" applyBorder="1" applyProtection="1">
      <protection hidden="1"/>
    </xf>
    <xf numFmtId="0" fontId="8" fillId="2" borderId="16" xfId="0" applyFont="1" applyFill="1" applyBorder="1" applyProtection="1">
      <protection hidden="1"/>
    </xf>
    <xf numFmtId="0" fontId="1" fillId="2" borderId="23" xfId="0" applyFont="1" applyFill="1" applyBorder="1" applyProtection="1">
      <protection hidden="1"/>
    </xf>
    <xf numFmtId="0" fontId="1" fillId="2" borderId="8" xfId="0" applyFont="1" applyFill="1" applyBorder="1" applyProtection="1">
      <protection hidden="1"/>
    </xf>
    <xf numFmtId="0" fontId="8" fillId="2" borderId="25" xfId="0" applyFont="1" applyFill="1" applyBorder="1" applyProtection="1">
      <protection hidden="1"/>
    </xf>
    <xf numFmtId="0" fontId="8" fillId="2" borderId="10" xfId="0" applyFont="1" applyFill="1" applyBorder="1" applyProtection="1">
      <protection hidden="1"/>
    </xf>
    <xf numFmtId="0" fontId="8" fillId="2" borderId="13" xfId="0" applyFont="1" applyFill="1" applyBorder="1" applyProtection="1">
      <protection hidden="1"/>
    </xf>
    <xf numFmtId="0" fontId="8" fillId="2" borderId="26" xfId="0" applyFont="1" applyFill="1" applyBorder="1" applyProtection="1">
      <protection hidden="1"/>
    </xf>
    <xf numFmtId="0" fontId="8" fillId="2" borderId="27" xfId="0" applyFont="1" applyFill="1" applyBorder="1" applyProtection="1">
      <protection hidden="1"/>
    </xf>
    <xf numFmtId="0" fontId="8" fillId="2" borderId="28" xfId="0" applyFont="1" applyFill="1" applyBorder="1" applyProtection="1">
      <protection hidden="1"/>
    </xf>
    <xf numFmtId="0" fontId="8" fillId="2" borderId="29" xfId="0" applyFont="1" applyFill="1" applyBorder="1" applyProtection="1">
      <protection hidden="1"/>
    </xf>
    <xf numFmtId="0" fontId="8" fillId="2" borderId="30" xfId="0" applyFont="1" applyFill="1" applyBorder="1" applyProtection="1">
      <protection hidden="1"/>
    </xf>
    <xf numFmtId="0" fontId="8" fillId="2" borderId="31" xfId="0" applyFont="1" applyFill="1" applyBorder="1" applyProtection="1">
      <protection hidden="1"/>
    </xf>
    <xf numFmtId="0" fontId="8" fillId="2" borderId="21" xfId="0" applyFont="1" applyFill="1" applyBorder="1" applyProtection="1">
      <protection hidden="1"/>
    </xf>
    <xf numFmtId="0" fontId="8" fillId="2" borderId="0" xfId="0" applyFont="1" applyFill="1" applyAlignment="1" applyProtection="1">
      <alignment wrapText="1"/>
      <protection hidden="1"/>
    </xf>
    <xf numFmtId="0" fontId="4" fillId="2" borderId="4" xfId="0" applyFont="1" applyFill="1" applyBorder="1" applyProtection="1">
      <protection hidden="1"/>
    </xf>
    <xf numFmtId="0" fontId="4" fillId="2" borderId="12" xfId="0" applyFont="1" applyFill="1" applyBorder="1" applyProtection="1">
      <protection hidden="1"/>
    </xf>
    <xf numFmtId="0" fontId="1" fillId="2" borderId="16" xfId="0" applyFont="1" applyFill="1" applyBorder="1" applyProtection="1">
      <protection hidden="1"/>
    </xf>
    <xf numFmtId="0" fontId="1" fillId="2" borderId="21" xfId="0" applyFont="1" applyFill="1" applyBorder="1" applyProtection="1">
      <protection hidden="1"/>
    </xf>
    <xf numFmtId="0" fontId="1" fillId="2" borderId="0" xfId="0" applyFont="1" applyFill="1" applyProtection="1">
      <protection hidden="1"/>
    </xf>
    <xf numFmtId="0" fontId="1" fillId="2" borderId="22" xfId="0" applyFont="1" applyFill="1" applyBorder="1" applyProtection="1">
      <protection hidden="1"/>
    </xf>
    <xf numFmtId="0" fontId="1" fillId="2" borderId="7" xfId="0" applyFont="1" applyFill="1" applyBorder="1" applyProtection="1">
      <protection hidden="1"/>
    </xf>
    <xf numFmtId="0" fontId="1" fillId="2" borderId="19" xfId="0" applyFont="1" applyFill="1" applyBorder="1" applyProtection="1">
      <protection hidden="1"/>
    </xf>
    <xf numFmtId="0" fontId="1" fillId="2" borderId="28" xfId="0" applyFont="1" applyFill="1" applyBorder="1" applyProtection="1">
      <protection hidden="1"/>
    </xf>
    <xf numFmtId="0" fontId="6" fillId="2" borderId="0" xfId="0" applyFont="1" applyFill="1" applyAlignment="1" applyProtection="1">
      <alignment vertical="top"/>
      <protection hidden="1"/>
    </xf>
    <xf numFmtId="0" fontId="8" fillId="2" borderId="14" xfId="0" applyFont="1" applyFill="1" applyBorder="1" applyAlignment="1" applyProtection="1">
      <alignment wrapText="1"/>
      <protection hidden="1"/>
    </xf>
    <xf numFmtId="0" fontId="9" fillId="2" borderId="4" xfId="0" applyFont="1" applyFill="1" applyBorder="1" applyProtection="1">
      <protection hidden="1"/>
    </xf>
    <xf numFmtId="0" fontId="8" fillId="2" borderId="34" xfId="0" applyFont="1" applyFill="1" applyBorder="1" applyProtection="1">
      <protection hidden="1"/>
    </xf>
    <xf numFmtId="0" fontId="4" fillId="2" borderId="7" xfId="0" applyFont="1" applyFill="1" applyBorder="1" applyProtection="1">
      <protection hidden="1"/>
    </xf>
    <xf numFmtId="0" fontId="1" fillId="2" borderId="34" xfId="0" applyFont="1" applyFill="1" applyBorder="1" applyProtection="1">
      <protection hidden="1"/>
    </xf>
    <xf numFmtId="0" fontId="1" fillId="0" borderId="6" xfId="0" applyFont="1" applyBorder="1" applyProtection="1">
      <protection hidden="1"/>
    </xf>
    <xf numFmtId="0" fontId="1" fillId="0" borderId="16" xfId="0" applyFont="1" applyBorder="1" applyProtection="1">
      <protection hidden="1"/>
    </xf>
    <xf numFmtId="0" fontId="1" fillId="0" borderId="0" xfId="0" applyFont="1" applyProtection="1">
      <protection hidden="1"/>
    </xf>
    <xf numFmtId="0" fontId="8" fillId="2" borderId="24" xfId="0" applyFont="1" applyFill="1" applyBorder="1" applyProtection="1">
      <protection hidden="1"/>
    </xf>
    <xf numFmtId="0" fontId="4" fillId="0" borderId="0" xfId="0" applyFont="1" applyProtection="1">
      <protection hidden="1"/>
    </xf>
    <xf numFmtId="0" fontId="8" fillId="2" borderId="16" xfId="0" applyFont="1" applyFill="1" applyBorder="1" applyAlignment="1" applyProtection="1">
      <alignment vertical="center"/>
      <protection hidden="1"/>
    </xf>
    <xf numFmtId="0" fontId="8" fillId="2" borderId="6" xfId="0" applyFont="1" applyFill="1" applyBorder="1" applyAlignment="1" applyProtection="1">
      <alignment vertical="center"/>
      <protection hidden="1"/>
    </xf>
    <xf numFmtId="0" fontId="8" fillId="2" borderId="17" xfId="0" applyFont="1" applyFill="1" applyBorder="1" applyAlignment="1" applyProtection="1">
      <alignment vertical="center"/>
      <protection hidden="1"/>
    </xf>
    <xf numFmtId="0" fontId="8" fillId="2" borderId="18" xfId="0" applyFont="1" applyFill="1" applyBorder="1" applyAlignment="1" applyProtection="1">
      <alignment vertical="center"/>
      <protection hidden="1"/>
    </xf>
    <xf numFmtId="0" fontId="8" fillId="2" borderId="15" xfId="0" applyFont="1" applyFill="1" applyBorder="1" applyAlignment="1" applyProtection="1">
      <alignment vertical="center"/>
      <protection hidden="1"/>
    </xf>
    <xf numFmtId="0" fontId="8" fillId="2" borderId="19" xfId="0" applyFont="1" applyFill="1" applyBorder="1" applyAlignment="1" applyProtection="1">
      <alignment vertical="center"/>
      <protection hidden="1"/>
    </xf>
    <xf numFmtId="0" fontId="0" fillId="0" borderId="0" xfId="0" applyAlignment="1" applyProtection="1">
      <alignment horizontal="right"/>
      <protection hidden="1"/>
    </xf>
    <xf numFmtId="0" fontId="1" fillId="2" borderId="15" xfId="0" applyFont="1" applyFill="1" applyBorder="1" applyProtection="1">
      <protection hidden="1"/>
    </xf>
    <xf numFmtId="0" fontId="8" fillId="2" borderId="35" xfId="0" applyFont="1" applyFill="1" applyBorder="1" applyProtection="1">
      <protection hidden="1"/>
    </xf>
    <xf numFmtId="0" fontId="0" fillId="2" borderId="36" xfId="0" applyFill="1" applyBorder="1"/>
    <xf numFmtId="0" fontId="0" fillId="2" borderId="37" xfId="0" applyFill="1" applyBorder="1"/>
    <xf numFmtId="0" fontId="0" fillId="0" borderId="36" xfId="0" applyBorder="1"/>
    <xf numFmtId="0" fontId="0" fillId="0" borderId="37" xfId="0" applyBorder="1"/>
    <xf numFmtId="0" fontId="0" fillId="0" borderId="4" xfId="0" applyBorder="1" applyProtection="1">
      <protection hidden="1"/>
    </xf>
    <xf numFmtId="0" fontId="8" fillId="2" borderId="6" xfId="0" applyFont="1" applyFill="1" applyBorder="1" applyAlignment="1" applyProtection="1">
      <alignment horizontal="left"/>
      <protection hidden="1"/>
    </xf>
    <xf numFmtId="0" fontId="8" fillId="2" borderId="8" xfId="0" applyFont="1" applyFill="1" applyBorder="1" applyAlignment="1" applyProtection="1">
      <alignment horizontal="left"/>
      <protection hidden="1"/>
    </xf>
    <xf numFmtId="0" fontId="1" fillId="2" borderId="15" xfId="0" applyFont="1" applyFill="1" applyBorder="1" applyAlignment="1" applyProtection="1">
      <alignment horizontal="center"/>
      <protection hidden="1"/>
    </xf>
    <xf numFmtId="0" fontId="8" fillId="2" borderId="15" xfId="0" applyFont="1" applyFill="1" applyBorder="1" applyAlignment="1" applyProtection="1">
      <alignment horizontal="center"/>
      <protection hidden="1"/>
    </xf>
    <xf numFmtId="0" fontId="8" fillId="2" borderId="15" xfId="0" applyFont="1" applyFill="1" applyBorder="1" applyAlignment="1" applyProtection="1">
      <alignment horizontal="left"/>
      <protection hidden="1"/>
    </xf>
    <xf numFmtId="3" fontId="8" fillId="2" borderId="16" xfId="0" applyNumberFormat="1" applyFont="1" applyFill="1" applyBorder="1" applyProtection="1">
      <protection hidden="1"/>
    </xf>
    <xf numFmtId="0" fontId="8" fillId="2" borderId="17" xfId="0" applyFont="1" applyFill="1" applyBorder="1" applyProtection="1">
      <protection hidden="1"/>
    </xf>
    <xf numFmtId="0" fontId="14" fillId="0" borderId="0" xfId="0" applyFont="1" applyAlignment="1" applyProtection="1">
      <alignment horizontal="left"/>
      <protection hidden="1"/>
    </xf>
    <xf numFmtId="0" fontId="14" fillId="0" borderId="22" xfId="0" applyFont="1" applyBorder="1" applyAlignment="1" applyProtection="1">
      <alignment horizontal="left"/>
      <protection hidden="1"/>
    </xf>
    <xf numFmtId="0" fontId="1" fillId="2" borderId="0" xfId="0" applyFont="1" applyFill="1" applyAlignment="1" applyProtection="1">
      <alignment horizontal="left"/>
      <protection hidden="1"/>
    </xf>
    <xf numFmtId="0" fontId="1" fillId="2" borderId="5" xfId="0" applyFont="1" applyFill="1" applyBorder="1" applyAlignment="1" applyProtection="1">
      <alignment horizontal="right"/>
      <protection hidden="1"/>
    </xf>
    <xf numFmtId="0" fontId="8" fillId="2" borderId="5" xfId="0" applyFont="1" applyFill="1" applyBorder="1" applyAlignment="1" applyProtection="1">
      <alignment horizontal="right"/>
      <protection hidden="1"/>
    </xf>
    <xf numFmtId="0" fontId="8" fillId="2" borderId="13" xfId="0" applyFont="1" applyFill="1" applyBorder="1" applyAlignment="1" applyProtection="1">
      <alignment horizontal="right"/>
      <protection hidden="1"/>
    </xf>
    <xf numFmtId="0" fontId="8" fillId="2" borderId="23" xfId="0" applyFont="1" applyFill="1" applyBorder="1" applyProtection="1">
      <protection hidden="1"/>
    </xf>
    <xf numFmtId="0" fontId="1" fillId="0" borderId="5" xfId="0" applyFont="1" applyBorder="1" applyProtection="1">
      <protection hidden="1"/>
    </xf>
    <xf numFmtId="0" fontId="6" fillId="2" borderId="0" xfId="0" applyFont="1" applyFill="1" applyAlignment="1" applyProtection="1">
      <alignment horizontal="left" vertical="top" wrapText="1"/>
      <protection hidden="1"/>
    </xf>
    <xf numFmtId="0" fontId="6" fillId="2" borderId="21" xfId="0" applyFont="1" applyFill="1" applyBorder="1" applyAlignment="1" applyProtection="1">
      <alignment horizontal="left" vertical="top" wrapText="1"/>
      <protection hidden="1"/>
    </xf>
    <xf numFmtId="0" fontId="6" fillId="2" borderId="22" xfId="0" applyFont="1" applyFill="1" applyBorder="1" applyAlignment="1" applyProtection="1">
      <alignment horizontal="left" vertical="top" wrapText="1"/>
      <protection hidden="1"/>
    </xf>
    <xf numFmtId="0" fontId="0" fillId="0" borderId="38" xfId="0" applyBorder="1"/>
    <xf numFmtId="0" fontId="11" fillId="4" borderId="30" xfId="0" applyFont="1" applyFill="1" applyBorder="1" applyProtection="1">
      <protection hidden="1"/>
    </xf>
    <xf numFmtId="0" fontId="11" fillId="4" borderId="39" xfId="0" applyFont="1" applyFill="1" applyBorder="1" applyProtection="1">
      <protection hidden="1"/>
    </xf>
    <xf numFmtId="0" fontId="0" fillId="0" borderId="38" xfId="0" applyBorder="1" applyProtection="1">
      <protection hidden="1"/>
    </xf>
    <xf numFmtId="0" fontId="0" fillId="0" borderId="36" xfId="0" applyBorder="1" applyProtection="1">
      <protection hidden="1"/>
    </xf>
    <xf numFmtId="0" fontId="0" fillId="0" borderId="37" xfId="0" applyBorder="1" applyProtection="1">
      <protection hidden="1"/>
    </xf>
    <xf numFmtId="0" fontId="0" fillId="3" borderId="38" xfId="0" applyFill="1" applyBorder="1" applyProtection="1">
      <protection hidden="1"/>
    </xf>
    <xf numFmtId="0" fontId="0" fillId="3" borderId="37" xfId="0" applyFill="1" applyBorder="1" applyProtection="1">
      <protection hidden="1"/>
    </xf>
    <xf numFmtId="0" fontId="8" fillId="2" borderId="10" xfId="0" applyFont="1" applyFill="1" applyBorder="1" applyAlignment="1" applyProtection="1">
      <alignment horizontal="center"/>
      <protection hidden="1"/>
    </xf>
    <xf numFmtId="0" fontId="0" fillId="3" borderId="36" xfId="0" applyFill="1" applyBorder="1" applyProtection="1">
      <protection hidden="1"/>
    </xf>
    <xf numFmtId="0" fontId="4" fillId="2" borderId="0" xfId="0" applyFont="1" applyFill="1" applyAlignment="1" applyProtection="1">
      <alignment horizontal="right"/>
      <protection hidden="1"/>
    </xf>
    <xf numFmtId="0" fontId="1" fillId="2" borderId="40" xfId="0" applyFont="1" applyFill="1" applyBorder="1" applyProtection="1">
      <protection hidden="1"/>
    </xf>
    <xf numFmtId="0" fontId="0" fillId="0" borderId="6" xfId="0" applyBorder="1" applyAlignment="1" applyProtection="1">
      <alignment horizontal="left"/>
      <protection hidden="1"/>
    </xf>
    <xf numFmtId="0" fontId="22" fillId="4" borderId="2" xfId="0" applyFont="1" applyFill="1" applyBorder="1" applyProtection="1">
      <protection hidden="1"/>
    </xf>
    <xf numFmtId="0" fontId="22" fillId="4" borderId="3" xfId="0" applyFont="1" applyFill="1" applyBorder="1" applyProtection="1">
      <protection hidden="1"/>
    </xf>
    <xf numFmtId="0" fontId="8" fillId="2" borderId="10" xfId="0" applyFont="1" applyFill="1" applyBorder="1" applyAlignment="1" applyProtection="1">
      <alignment horizontal="left"/>
      <protection hidden="1"/>
    </xf>
    <xf numFmtId="0" fontId="8" fillId="2" borderId="6" xfId="0" applyFont="1" applyFill="1" applyBorder="1" applyAlignment="1" applyProtection="1">
      <alignment horizontal="center"/>
      <protection hidden="1"/>
    </xf>
    <xf numFmtId="0" fontId="23" fillId="2" borderId="6" xfId="0" applyFont="1" applyFill="1" applyBorder="1" applyProtection="1">
      <protection hidden="1"/>
    </xf>
    <xf numFmtId="0" fontId="1" fillId="2" borderId="15" xfId="0" applyFont="1" applyFill="1" applyBorder="1" applyAlignment="1" applyProtection="1">
      <alignment horizontal="center" vertical="center" wrapText="1"/>
      <protection hidden="1"/>
    </xf>
    <xf numFmtId="0" fontId="25" fillId="4" borderId="1" xfId="0" applyFont="1" applyFill="1" applyBorder="1" applyProtection="1">
      <protection hidden="1"/>
    </xf>
    <xf numFmtId="0" fontId="5" fillId="4" borderId="1" xfId="0" applyFont="1" applyFill="1" applyBorder="1" applyProtection="1">
      <protection hidden="1"/>
    </xf>
    <xf numFmtId="0" fontId="8" fillId="2" borderId="2" xfId="0" applyFont="1" applyFill="1" applyBorder="1" applyProtection="1">
      <protection hidden="1"/>
    </xf>
    <xf numFmtId="0" fontId="8" fillId="0" borderId="2" xfId="0" applyFont="1" applyBorder="1" applyProtection="1">
      <protection hidden="1"/>
    </xf>
    <xf numFmtId="0" fontId="1" fillId="2" borderId="15" xfId="0" applyFont="1" applyFill="1" applyBorder="1" applyAlignment="1" applyProtection="1">
      <alignment vertical="center" wrapText="1"/>
      <protection hidden="1"/>
    </xf>
    <xf numFmtId="0" fontId="4" fillId="2" borderId="30" xfId="0" applyFont="1" applyFill="1" applyBorder="1" applyProtection="1">
      <protection hidden="1"/>
    </xf>
    <xf numFmtId="0" fontId="4" fillId="2" borderId="39" xfId="0" applyFont="1" applyFill="1" applyBorder="1" applyProtection="1">
      <protection hidden="1"/>
    </xf>
    <xf numFmtId="0" fontId="12" fillId="2" borderId="30" xfId="0" applyFont="1" applyFill="1" applyBorder="1" applyProtection="1">
      <protection hidden="1"/>
    </xf>
    <xf numFmtId="0" fontId="21" fillId="2" borderId="29" xfId="0" applyFont="1" applyFill="1" applyBorder="1"/>
    <xf numFmtId="0" fontId="1" fillId="2" borderId="30" xfId="0" applyFont="1" applyFill="1" applyBorder="1" applyAlignment="1" applyProtection="1">
      <alignment horizontal="center" vertical="center" wrapText="1"/>
      <protection hidden="1"/>
    </xf>
    <xf numFmtId="0" fontId="1" fillId="2" borderId="30" xfId="0" applyFont="1" applyFill="1" applyBorder="1" applyProtection="1">
      <protection hidden="1"/>
    </xf>
    <xf numFmtId="0" fontId="1" fillId="2" borderId="39" xfId="0" applyFont="1" applyFill="1" applyBorder="1" applyProtection="1">
      <protection hidden="1"/>
    </xf>
    <xf numFmtId="0" fontId="1" fillId="2" borderId="19" xfId="0" applyFont="1" applyFill="1" applyBorder="1" applyAlignment="1" applyProtection="1">
      <alignment vertical="center" wrapText="1"/>
      <protection hidden="1"/>
    </xf>
    <xf numFmtId="0" fontId="4" fillId="2" borderId="10" xfId="0" applyFont="1" applyFill="1" applyBorder="1" applyAlignment="1" applyProtection="1">
      <alignment vertical="center"/>
      <protection hidden="1"/>
    </xf>
    <xf numFmtId="0" fontId="4" fillId="2" borderId="28" xfId="0" applyFont="1" applyFill="1" applyBorder="1" applyAlignment="1" applyProtection="1">
      <alignment vertical="center"/>
      <protection hidden="1"/>
    </xf>
    <xf numFmtId="0" fontId="4" fillId="2" borderId="7" xfId="0" applyFont="1" applyFill="1" applyBorder="1" applyAlignment="1" applyProtection="1">
      <alignment vertical="center"/>
      <protection hidden="1"/>
    </xf>
    <xf numFmtId="0" fontId="4" fillId="2" borderId="33" xfId="0" applyFont="1" applyFill="1" applyBorder="1" applyAlignment="1" applyProtection="1">
      <alignment vertical="center"/>
      <protection hidden="1"/>
    </xf>
    <xf numFmtId="0" fontId="1" fillId="2" borderId="2" xfId="0" applyFont="1" applyFill="1" applyBorder="1" applyProtection="1">
      <protection hidden="1"/>
    </xf>
    <xf numFmtId="0" fontId="1" fillId="2" borderId="3" xfId="0" applyFont="1" applyFill="1" applyBorder="1" applyProtection="1">
      <protection hidden="1"/>
    </xf>
    <xf numFmtId="0" fontId="0" fillId="3" borderId="38" xfId="0" applyFill="1" applyBorder="1" applyAlignment="1" applyProtection="1">
      <alignment vertical="center"/>
      <protection hidden="1"/>
    </xf>
    <xf numFmtId="0" fontId="27" fillId="2" borderId="0" xfId="0" applyFont="1" applyFill="1" applyAlignment="1" applyProtection="1">
      <alignment wrapText="1"/>
      <protection hidden="1"/>
    </xf>
    <xf numFmtId="0" fontId="0" fillId="0" borderId="21" xfId="0" applyBorder="1" applyProtection="1">
      <protection hidden="1"/>
    </xf>
    <xf numFmtId="0" fontId="0" fillId="0" borderId="30" xfId="0" applyBorder="1" applyProtection="1">
      <protection hidden="1"/>
    </xf>
    <xf numFmtId="0" fontId="29" fillId="0" borderId="15" xfId="0" applyFont="1" applyBorder="1" applyProtection="1">
      <protection hidden="1"/>
    </xf>
    <xf numFmtId="0" fontId="8" fillId="2" borderId="8" xfId="0" applyFont="1" applyFill="1" applyBorder="1" applyAlignment="1" applyProtection="1">
      <alignment horizontal="center"/>
      <protection hidden="1"/>
    </xf>
    <xf numFmtId="0" fontId="8" fillId="2" borderId="34" xfId="0" applyFont="1" applyFill="1" applyBorder="1"/>
    <xf numFmtId="0" fontId="27" fillId="2" borderId="1" xfId="0" applyFont="1" applyFill="1" applyBorder="1" applyProtection="1">
      <protection hidden="1"/>
    </xf>
    <xf numFmtId="0" fontId="27" fillId="2" borderId="4" xfId="0" applyFont="1" applyFill="1" applyBorder="1" applyProtection="1">
      <protection hidden="1"/>
    </xf>
    <xf numFmtId="0" fontId="4" fillId="2" borderId="2" xfId="0" applyFont="1" applyFill="1" applyBorder="1" applyProtection="1">
      <protection hidden="1"/>
    </xf>
    <xf numFmtId="3" fontId="1" fillId="2" borderId="2" xfId="0" applyNumberFormat="1" applyFont="1" applyFill="1" applyBorder="1" applyProtection="1">
      <protection hidden="1"/>
    </xf>
    <xf numFmtId="0" fontId="27" fillId="2" borderId="2" xfId="0" applyFont="1" applyFill="1" applyBorder="1" applyProtection="1">
      <protection hidden="1"/>
    </xf>
    <xf numFmtId="0" fontId="5" fillId="0" borderId="0" xfId="0" applyFont="1" applyProtection="1">
      <protection hidden="1"/>
    </xf>
    <xf numFmtId="0" fontId="8" fillId="2" borderId="50" xfId="0" applyFont="1" applyFill="1" applyBorder="1" applyProtection="1">
      <protection hidden="1"/>
    </xf>
    <xf numFmtId="0" fontId="8" fillId="2" borderId="3" xfId="0" applyFont="1" applyFill="1" applyBorder="1" applyProtection="1">
      <protection hidden="1"/>
    </xf>
    <xf numFmtId="0" fontId="27" fillId="0" borderId="0" xfId="0" applyFont="1" applyProtection="1">
      <protection hidden="1"/>
    </xf>
    <xf numFmtId="0" fontId="8" fillId="0" borderId="0" xfId="0" applyFont="1" applyProtection="1">
      <protection hidden="1"/>
    </xf>
    <xf numFmtId="0" fontId="8" fillId="0" borderId="0" xfId="0" applyFont="1" applyAlignment="1" applyProtection="1">
      <alignment horizontal="left"/>
      <protection hidden="1"/>
    </xf>
    <xf numFmtId="0" fontId="29" fillId="0" borderId="0" xfId="0" applyFont="1" applyProtection="1">
      <protection hidden="1"/>
    </xf>
    <xf numFmtId="0" fontId="0" fillId="6" borderId="0" xfId="0" applyFill="1"/>
    <xf numFmtId="0" fontId="1" fillId="6" borderId="1" xfId="0" applyFont="1" applyFill="1" applyBorder="1" applyProtection="1">
      <protection hidden="1"/>
    </xf>
    <xf numFmtId="0" fontId="0" fillId="6" borderId="2" xfId="0" applyFill="1" applyBorder="1" applyProtection="1">
      <protection hidden="1"/>
    </xf>
    <xf numFmtId="0" fontId="0" fillId="6" borderId="2" xfId="0" applyFill="1" applyBorder="1"/>
    <xf numFmtId="0" fontId="32" fillId="0" borderId="0" xfId="0" applyFont="1" applyProtection="1">
      <protection hidden="1"/>
    </xf>
    <xf numFmtId="0" fontId="32" fillId="3" borderId="0" xfId="0" applyFont="1" applyFill="1" applyProtection="1">
      <protection hidden="1"/>
    </xf>
    <xf numFmtId="0" fontId="32" fillId="2" borderId="0" xfId="0" applyFont="1" applyFill="1" applyProtection="1">
      <protection hidden="1"/>
    </xf>
    <xf numFmtId="0" fontId="34" fillId="2" borderId="0" xfId="0" applyFont="1" applyFill="1" applyProtection="1">
      <protection hidden="1"/>
    </xf>
    <xf numFmtId="0" fontId="4" fillId="6" borderId="0" xfId="0" applyFont="1" applyFill="1" applyProtection="1">
      <protection hidden="1"/>
    </xf>
    <xf numFmtId="0" fontId="35" fillId="7" borderId="21" xfId="0" applyFont="1" applyFill="1" applyBorder="1" applyAlignment="1" applyProtection="1">
      <alignment horizontal="left"/>
      <protection hidden="1"/>
    </xf>
    <xf numFmtId="0" fontId="4" fillId="7" borderId="0" xfId="0" applyFont="1" applyFill="1" applyAlignment="1" applyProtection="1">
      <alignment horizontal="left" wrapText="1"/>
      <protection hidden="1"/>
    </xf>
    <xf numFmtId="0" fontId="15" fillId="7" borderId="0" xfId="0" applyFont="1" applyFill="1" applyProtection="1">
      <protection hidden="1"/>
    </xf>
    <xf numFmtId="0" fontId="4" fillId="7" borderId="0" xfId="0" applyFont="1" applyFill="1" applyAlignment="1" applyProtection="1">
      <alignment wrapText="1"/>
      <protection hidden="1"/>
    </xf>
    <xf numFmtId="0" fontId="27" fillId="7" borderId="10" xfId="0" applyFont="1" applyFill="1" applyBorder="1" applyAlignment="1" applyProtection="1">
      <alignment wrapText="1"/>
      <protection hidden="1"/>
    </xf>
    <xf numFmtId="0" fontId="1" fillId="7" borderId="0" xfId="0" applyFont="1" applyFill="1" applyProtection="1">
      <protection hidden="1"/>
    </xf>
    <xf numFmtId="0" fontId="4" fillId="7" borderId="22" xfId="0" applyFont="1" applyFill="1" applyBorder="1" applyAlignment="1" applyProtection="1">
      <alignment horizontal="left" wrapText="1"/>
      <protection hidden="1"/>
    </xf>
    <xf numFmtId="0" fontId="29" fillId="7" borderId="52" xfId="0" applyFont="1" applyFill="1" applyBorder="1" applyAlignment="1" applyProtection="1">
      <alignment wrapText="1"/>
      <protection hidden="1"/>
    </xf>
    <xf numFmtId="0" fontId="16" fillId="7" borderId="52" xfId="0" applyFont="1" applyFill="1" applyBorder="1" applyProtection="1">
      <protection hidden="1"/>
    </xf>
    <xf numFmtId="0" fontId="16" fillId="7" borderId="53" xfId="0" applyFont="1" applyFill="1" applyBorder="1" applyAlignment="1" applyProtection="1">
      <alignment horizontal="left" wrapText="1"/>
      <protection hidden="1"/>
    </xf>
    <xf numFmtId="0" fontId="27" fillId="7" borderId="0" xfId="0" applyFont="1" applyFill="1" applyAlignment="1" applyProtection="1">
      <alignment wrapText="1"/>
      <protection hidden="1"/>
    </xf>
    <xf numFmtId="0" fontId="29" fillId="7" borderId="51" xfId="0" applyFont="1" applyFill="1" applyBorder="1" applyAlignment="1" applyProtection="1">
      <alignment horizontal="left"/>
      <protection hidden="1"/>
    </xf>
    <xf numFmtId="0" fontId="27" fillId="7" borderId="21" xfId="0" applyFont="1" applyFill="1" applyBorder="1" applyAlignment="1" applyProtection="1">
      <alignment horizontal="left"/>
      <protection hidden="1"/>
    </xf>
    <xf numFmtId="0" fontId="15" fillId="0" borderId="0" xfId="0" applyFont="1" applyProtection="1">
      <protection hidden="1"/>
    </xf>
    <xf numFmtId="0" fontId="15" fillId="0" borderId="21" xfId="0" applyFont="1" applyBorder="1" applyProtection="1">
      <protection hidden="1"/>
    </xf>
    <xf numFmtId="0" fontId="15" fillId="0" borderId="11" xfId="0" applyFont="1" applyBorder="1" applyProtection="1">
      <protection hidden="1"/>
    </xf>
    <xf numFmtId="0" fontId="1" fillId="2" borderId="2" xfId="0" applyFont="1" applyFill="1" applyBorder="1"/>
    <xf numFmtId="0" fontId="8" fillId="2" borderId="2" xfId="0" applyFont="1" applyFill="1" applyBorder="1"/>
    <xf numFmtId="0" fontId="4" fillId="2" borderId="2" xfId="0" applyFont="1" applyFill="1" applyBorder="1"/>
    <xf numFmtId="0" fontId="0" fillId="2" borderId="0" xfId="0" applyFill="1"/>
    <xf numFmtId="0" fontId="5" fillId="0" borderId="0" xfId="0" applyFont="1"/>
    <xf numFmtId="0" fontId="1" fillId="2" borderId="0" xfId="0" applyFont="1" applyFill="1"/>
    <xf numFmtId="0" fontId="8" fillId="2" borderId="0" xfId="0" applyFont="1" applyFill="1"/>
    <xf numFmtId="0" fontId="4" fillId="2" borderId="0" xfId="0" applyFont="1" applyFill="1"/>
    <xf numFmtId="0" fontId="4" fillId="2" borderId="0" xfId="0" applyFont="1" applyFill="1" applyAlignment="1">
      <alignment horizontal="center"/>
    </xf>
    <xf numFmtId="3" fontId="16" fillId="2" borderId="0" xfId="0" applyNumberFormat="1" applyFont="1" applyFill="1" applyAlignment="1">
      <alignment horizontal="center" vertical="center" wrapText="1"/>
    </xf>
    <xf numFmtId="0" fontId="7" fillId="2" borderId="0" xfId="0" applyFont="1" applyFill="1"/>
    <xf numFmtId="0" fontId="27" fillId="0" borderId="0" xfId="0" applyFont="1"/>
    <xf numFmtId="0" fontId="27" fillId="2" borderId="0" xfId="0" applyFont="1" applyFill="1" applyAlignment="1">
      <alignment horizontal="center" wrapText="1"/>
    </xf>
    <xf numFmtId="0" fontId="27" fillId="2" borderId="0" xfId="0" applyFont="1" applyFill="1" applyAlignment="1">
      <alignment wrapText="1"/>
    </xf>
    <xf numFmtId="0" fontId="1" fillId="2" borderId="0" xfId="0" applyFont="1" applyFill="1" applyAlignment="1">
      <alignment horizontal="center" vertical="center" wrapText="1"/>
    </xf>
    <xf numFmtId="0" fontId="1" fillId="2" borderId="22" xfId="0" applyFont="1" applyFill="1" applyBorder="1" applyAlignment="1">
      <alignment horizontal="center" vertical="center" wrapText="1"/>
    </xf>
    <xf numFmtId="0" fontId="27" fillId="0" borderId="15" xfId="0" applyFont="1" applyBorder="1"/>
    <xf numFmtId="0" fontId="27" fillId="2" borderId="15" xfId="0" applyFont="1" applyFill="1" applyBorder="1" applyAlignment="1">
      <alignment horizontal="center" wrapText="1"/>
    </xf>
    <xf numFmtId="0" fontId="27" fillId="2" borderId="15" xfId="0" applyFont="1" applyFill="1" applyBorder="1" applyAlignment="1">
      <alignment wrapText="1"/>
    </xf>
    <xf numFmtId="0" fontId="0" fillId="0" borderId="15" xfId="0" applyBorder="1"/>
    <xf numFmtId="0" fontId="1" fillId="2" borderId="1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7" fillId="7" borderId="0" xfId="0" applyFont="1" applyFill="1" applyAlignment="1" applyProtection="1">
      <alignment horizontal="center" wrapText="1"/>
      <protection hidden="1"/>
    </xf>
    <xf numFmtId="0" fontId="29" fillId="7" borderId="52" xfId="0" applyFont="1" applyFill="1" applyBorder="1" applyAlignment="1" applyProtection="1">
      <alignment horizontal="center" wrapText="1"/>
      <protection hidden="1"/>
    </xf>
    <xf numFmtId="0" fontId="6" fillId="2" borderId="0" xfId="0" applyFont="1" applyFill="1" applyAlignment="1" applyProtection="1">
      <alignment vertical="top" wrapText="1"/>
      <protection hidden="1"/>
    </xf>
    <xf numFmtId="0" fontId="8" fillId="2" borderId="0" xfId="0" applyFont="1" applyFill="1" applyProtection="1">
      <protection hidden="1"/>
    </xf>
    <xf numFmtId="0" fontId="23" fillId="2" borderId="6" xfId="0" applyFont="1" applyFill="1" applyBorder="1" applyAlignment="1" applyProtection="1">
      <alignment horizontal="left"/>
      <protection hidden="1"/>
    </xf>
    <xf numFmtId="0" fontId="23" fillId="2" borderId="6" xfId="0" applyFont="1" applyFill="1" applyBorder="1"/>
    <xf numFmtId="0" fontId="31" fillId="2" borderId="6" xfId="0" applyFont="1" applyFill="1" applyBorder="1"/>
    <xf numFmtId="0" fontId="0" fillId="0" borderId="2" xfId="0" applyBorder="1" applyProtection="1">
      <protection hidden="1"/>
    </xf>
    <xf numFmtId="0" fontId="8" fillId="2" borderId="6" xfId="0" applyFont="1" applyFill="1" applyBorder="1"/>
    <xf numFmtId="0" fontId="8" fillId="2" borderId="6" xfId="0" applyFont="1" applyFill="1" applyBorder="1" applyAlignment="1">
      <alignment horizontal="left"/>
    </xf>
    <xf numFmtId="0" fontId="0" fillId="0" borderId="6" xfId="0" applyBorder="1"/>
    <xf numFmtId="0" fontId="31" fillId="2" borderId="0" xfId="0" applyFont="1" applyFill="1" applyProtection="1">
      <protection hidden="1"/>
    </xf>
    <xf numFmtId="0" fontId="23" fillId="2" borderId="4" xfId="0" applyFont="1" applyFill="1" applyBorder="1" applyProtection="1">
      <protection hidden="1"/>
    </xf>
    <xf numFmtId="0" fontId="23" fillId="2" borderId="4" xfId="0" applyFont="1" applyFill="1" applyBorder="1" applyAlignment="1" applyProtection="1">
      <alignment horizontal="left"/>
      <protection hidden="1"/>
    </xf>
    <xf numFmtId="0" fontId="31" fillId="2" borderId="4" xfId="0" applyFont="1" applyFill="1" applyBorder="1" applyProtection="1">
      <protection hidden="1"/>
    </xf>
    <xf numFmtId="0" fontId="4" fillId="2" borderId="22" xfId="0" applyFont="1" applyFill="1" applyBorder="1" applyAlignment="1" applyProtection="1">
      <alignment horizontal="left" wrapText="1"/>
      <protection hidden="1"/>
    </xf>
    <xf numFmtId="0" fontId="23" fillId="2" borderId="7" xfId="0" applyFont="1" applyFill="1" applyBorder="1" applyProtection="1">
      <protection hidden="1"/>
    </xf>
    <xf numFmtId="0" fontId="23" fillId="2" borderId="7" xfId="0" applyFont="1" applyFill="1" applyBorder="1" applyAlignment="1" applyProtection="1">
      <alignment horizontal="left"/>
      <protection hidden="1"/>
    </xf>
    <xf numFmtId="0" fontId="31" fillId="2" borderId="7" xfId="0" applyFont="1" applyFill="1" applyBorder="1" applyProtection="1">
      <protection hidden="1"/>
    </xf>
    <xf numFmtId="0" fontId="0" fillId="3" borderId="0" xfId="0" applyFill="1" applyAlignment="1" applyProtection="1">
      <alignment vertical="center"/>
      <protection hidden="1"/>
    </xf>
    <xf numFmtId="0" fontId="4" fillId="0" borderId="0" xfId="0" applyFont="1" applyAlignment="1">
      <alignment vertical="center"/>
    </xf>
    <xf numFmtId="0" fontId="31" fillId="2" borderId="30" xfId="0" applyFont="1" applyFill="1" applyBorder="1" applyAlignment="1" applyProtection="1">
      <alignment horizontal="left"/>
      <protection hidden="1"/>
    </xf>
    <xf numFmtId="0" fontId="31" fillId="2" borderId="30" xfId="0" applyFont="1" applyFill="1" applyBorder="1" applyProtection="1">
      <protection hidden="1"/>
    </xf>
    <xf numFmtId="0" fontId="31" fillId="0" borderId="30" xfId="0" applyFont="1" applyBorder="1" applyProtection="1">
      <protection hidden="1"/>
    </xf>
    <xf numFmtId="0" fontId="31" fillId="2" borderId="0" xfId="0" applyFont="1" applyFill="1" applyAlignment="1" applyProtection="1">
      <alignment horizontal="left"/>
      <protection hidden="1"/>
    </xf>
    <xf numFmtId="0" fontId="1" fillId="2" borderId="35" xfId="0" applyFont="1" applyFill="1" applyBorder="1"/>
    <xf numFmtId="0" fontId="1" fillId="2" borderId="5" xfId="0" applyFont="1" applyFill="1" applyBorder="1"/>
    <xf numFmtId="0" fontId="1" fillId="2" borderId="13" xfId="0" applyFont="1" applyFill="1" applyBorder="1" applyProtection="1">
      <protection hidden="1"/>
    </xf>
    <xf numFmtId="0" fontId="27" fillId="2" borderId="9" xfId="0" applyFont="1" applyFill="1" applyBorder="1" applyProtection="1">
      <protection hidden="1"/>
    </xf>
    <xf numFmtId="0" fontId="32" fillId="0" borderId="37" xfId="0" applyFont="1" applyBorder="1"/>
    <xf numFmtId="0" fontId="41" fillId="2" borderId="4" xfId="0" applyFont="1" applyFill="1" applyBorder="1" applyProtection="1">
      <protection hidden="1"/>
    </xf>
    <xf numFmtId="0" fontId="27" fillId="2" borderId="29" xfId="0" applyFont="1" applyFill="1" applyBorder="1" applyAlignment="1" applyProtection="1">
      <alignment horizontal="left"/>
      <protection hidden="1"/>
    </xf>
    <xf numFmtId="0" fontId="27" fillId="2" borderId="21" xfId="0" applyFont="1" applyFill="1" applyBorder="1" applyAlignment="1" applyProtection="1">
      <alignment horizontal="left"/>
      <protection hidden="1"/>
    </xf>
    <xf numFmtId="0" fontId="27" fillId="2" borderId="30" xfId="0" applyFont="1" applyFill="1" applyBorder="1" applyProtection="1">
      <protection hidden="1"/>
    </xf>
    <xf numFmtId="0" fontId="4" fillId="2" borderId="30" xfId="0" applyFont="1" applyFill="1" applyBorder="1" applyAlignment="1" applyProtection="1">
      <alignment horizontal="left"/>
      <protection hidden="1"/>
    </xf>
    <xf numFmtId="0" fontId="4" fillId="0" borderId="30" xfId="0" applyFont="1" applyBorder="1" applyProtection="1">
      <protection hidden="1"/>
    </xf>
    <xf numFmtId="0" fontId="4" fillId="2" borderId="0" xfId="0" applyFont="1" applyFill="1" applyAlignment="1" applyProtection="1">
      <alignment horizontal="left"/>
      <protection hidden="1"/>
    </xf>
    <xf numFmtId="0" fontId="6" fillId="2" borderId="42" xfId="0" applyFont="1" applyFill="1" applyBorder="1" applyAlignment="1" applyProtection="1">
      <alignment vertical="top"/>
      <protection hidden="1"/>
    </xf>
    <xf numFmtId="0" fontId="6" fillId="2" borderId="0" xfId="0" applyFont="1" applyFill="1" applyAlignment="1" applyProtection="1">
      <alignment vertical="center"/>
      <protection hidden="1"/>
    </xf>
    <xf numFmtId="0" fontId="6" fillId="2" borderId="32" xfId="0" applyFont="1" applyFill="1" applyBorder="1" applyAlignment="1" applyProtection="1">
      <alignment vertical="top"/>
      <protection hidden="1"/>
    </xf>
    <xf numFmtId="0" fontId="1" fillId="2" borderId="0" xfId="0" applyFont="1" applyFill="1" applyAlignment="1" applyProtection="1">
      <alignment vertical="top"/>
      <protection hidden="1"/>
    </xf>
    <xf numFmtId="0" fontId="4" fillId="2" borderId="42" xfId="0" applyFont="1" applyFill="1" applyBorder="1" applyProtection="1">
      <protection hidden="1"/>
    </xf>
    <xf numFmtId="0" fontId="6" fillId="2" borderId="41" xfId="0" applyFont="1" applyFill="1" applyBorder="1" applyAlignment="1" applyProtection="1">
      <alignment vertical="top"/>
      <protection hidden="1"/>
    </xf>
    <xf numFmtId="0" fontId="6" fillId="2" borderId="7" xfId="0" applyFont="1" applyFill="1" applyBorder="1" applyAlignment="1" applyProtection="1">
      <alignment vertical="top"/>
      <protection hidden="1"/>
    </xf>
    <xf numFmtId="0" fontId="6" fillId="2" borderId="14" xfId="0" applyFont="1" applyFill="1" applyBorder="1" applyAlignment="1" applyProtection="1">
      <alignment vertical="top"/>
      <protection hidden="1"/>
    </xf>
    <xf numFmtId="3" fontId="4" fillId="2" borderId="0" xfId="0" applyNumberFormat="1" applyFont="1" applyFill="1" applyAlignment="1" applyProtection="1">
      <alignment horizontal="center"/>
      <protection hidden="1"/>
    </xf>
    <xf numFmtId="0" fontId="12" fillId="0" borderId="6" xfId="0" applyFont="1" applyBorder="1" applyAlignment="1" applyProtection="1">
      <alignment vertical="center"/>
      <protection locked="0"/>
    </xf>
    <xf numFmtId="0" fontId="12" fillId="0" borderId="16" xfId="0" applyFont="1" applyBorder="1" applyAlignment="1" applyProtection="1">
      <alignment vertical="center"/>
      <protection locked="0"/>
    </xf>
    <xf numFmtId="0" fontId="8" fillId="0" borderId="17" xfId="0" applyFont="1" applyBorder="1" applyAlignment="1" applyProtection="1">
      <alignment vertical="center"/>
      <protection hidden="1"/>
    </xf>
    <xf numFmtId="0" fontId="1" fillId="2" borderId="11" xfId="0" quotePrefix="1" applyFont="1" applyFill="1" applyBorder="1"/>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2" borderId="0" xfId="0" applyFont="1" applyFill="1" applyAlignment="1" applyProtection="1">
      <alignment horizontal="left" wrapText="1"/>
      <protection hidden="1"/>
    </xf>
    <xf numFmtId="0" fontId="15" fillId="0" borderId="0" xfId="0" applyFont="1" applyAlignment="1">
      <alignment horizontal="right" vertical="center"/>
    </xf>
    <xf numFmtId="0" fontId="4" fillId="2" borderId="0" xfId="0" applyFont="1" applyFill="1" applyAlignment="1" applyProtection="1">
      <alignment vertical="center"/>
      <protection hidden="1"/>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0" fontId="4" fillId="0" borderId="0" xfId="0" applyFont="1" applyAlignment="1" applyProtection="1">
      <alignment vertical="center"/>
      <protection hidden="1"/>
    </xf>
    <xf numFmtId="0" fontId="4" fillId="2" borderId="0" xfId="0" applyFont="1" applyFill="1" applyAlignment="1">
      <alignment vertical="center"/>
    </xf>
    <xf numFmtId="0" fontId="15" fillId="0" borderId="0" xfId="0" applyFont="1" applyAlignment="1" applyProtection="1">
      <alignment vertical="center"/>
      <protection hidden="1"/>
    </xf>
    <xf numFmtId="0" fontId="16" fillId="2" borderId="0" xfId="0" applyFont="1" applyFill="1" applyAlignment="1" applyProtection="1">
      <alignment vertical="center"/>
      <protection hidden="1"/>
    </xf>
    <xf numFmtId="0" fontId="15" fillId="2" borderId="2" xfId="0" applyFont="1" applyFill="1" applyBorder="1" applyProtection="1">
      <protection hidden="1"/>
    </xf>
    <xf numFmtId="0" fontId="15" fillId="0" borderId="0" xfId="0" applyFont="1"/>
    <xf numFmtId="0" fontId="6" fillId="2" borderId="0" xfId="0" applyFont="1" applyFill="1" applyAlignment="1" applyProtection="1">
      <alignment horizontal="center" vertical="center"/>
      <protection hidden="1"/>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4" fillId="2" borderId="2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23"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3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protection locked="0" hidden="1"/>
    </xf>
    <xf numFmtId="0" fontId="15" fillId="2" borderId="33" xfId="0" applyFont="1" applyFill="1" applyBorder="1" applyAlignment="1" applyProtection="1">
      <alignment horizontal="center"/>
      <protection locked="0" hidden="1"/>
    </xf>
    <xf numFmtId="0" fontId="0" fillId="0" borderId="8" xfId="0" applyBorder="1" applyAlignment="1" applyProtection="1">
      <alignment horizontal="center"/>
      <protection locked="0"/>
    </xf>
    <xf numFmtId="0" fontId="0" fillId="0" borderId="24" xfId="0" applyBorder="1" applyAlignment="1" applyProtection="1">
      <alignment horizontal="center"/>
      <protection locked="0"/>
    </xf>
    <xf numFmtId="0" fontId="15" fillId="2" borderId="8" xfId="0" applyFont="1" applyFill="1" applyBorder="1" applyAlignment="1" applyProtection="1">
      <alignment horizontal="center"/>
      <protection locked="0"/>
    </xf>
    <xf numFmtId="0" fontId="24" fillId="2" borderId="6" xfId="1" applyFill="1" applyBorder="1" applyAlignment="1" applyProtection="1">
      <alignment horizontal="center"/>
      <protection locked="0"/>
    </xf>
    <xf numFmtId="0" fontId="38" fillId="2" borderId="6" xfId="0" applyFont="1" applyFill="1" applyBorder="1" applyAlignment="1" applyProtection="1">
      <alignment horizontal="center"/>
      <protection locked="0"/>
    </xf>
    <xf numFmtId="0" fontId="38" fillId="2" borderId="17"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17" xfId="0" applyBorder="1" applyAlignment="1" applyProtection="1">
      <alignment horizontal="center"/>
      <protection locked="0"/>
    </xf>
    <xf numFmtId="0" fontId="35" fillId="2" borderId="4" xfId="0" applyFont="1" applyFill="1" applyBorder="1" applyAlignment="1">
      <alignment horizontal="center"/>
    </xf>
    <xf numFmtId="0" fontId="35" fillId="2" borderId="12" xfId="0" applyFont="1" applyFill="1" applyBorder="1" applyAlignment="1">
      <alignment horizontal="center"/>
    </xf>
    <xf numFmtId="0" fontId="15" fillId="2" borderId="6" xfId="0" applyFont="1" applyFill="1" applyBorder="1" applyAlignment="1" applyProtection="1">
      <alignment horizontal="left"/>
      <protection locked="0" hidden="1"/>
    </xf>
    <xf numFmtId="0" fontId="15" fillId="2" borderId="17" xfId="0" applyFont="1" applyFill="1" applyBorder="1" applyAlignment="1" applyProtection="1">
      <alignment horizontal="left"/>
      <protection locked="0" hidden="1"/>
    </xf>
    <xf numFmtId="0" fontId="15" fillId="2" borderId="17" xfId="0" applyFont="1" applyFill="1" applyBorder="1" applyAlignment="1" applyProtection="1">
      <alignment horizontal="center"/>
      <protection locked="0"/>
    </xf>
    <xf numFmtId="0" fontId="4" fillId="2" borderId="6" xfId="0" applyFont="1" applyFill="1" applyBorder="1" applyAlignment="1" applyProtection="1">
      <alignment horizontal="left"/>
      <protection locked="0"/>
    </xf>
    <xf numFmtId="0" fontId="4" fillId="2" borderId="16" xfId="0" applyFont="1" applyFill="1" applyBorder="1" applyAlignment="1" applyProtection="1">
      <alignment horizontal="left"/>
      <protection locked="0"/>
    </xf>
    <xf numFmtId="0" fontId="4" fillId="2" borderId="6" xfId="0"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33" xfId="0" applyFont="1" applyFill="1" applyBorder="1" applyAlignment="1" applyProtection="1">
      <alignment horizontal="center"/>
      <protection locked="0"/>
    </xf>
    <xf numFmtId="0" fontId="15" fillId="2" borderId="6" xfId="0" applyFont="1" applyFill="1" applyBorder="1" applyAlignment="1" applyProtection="1">
      <alignment horizontal="left"/>
      <protection locked="0"/>
    </xf>
    <xf numFmtId="0" fontId="15" fillId="2" borderId="17" xfId="0" applyFont="1" applyFill="1" applyBorder="1" applyAlignment="1" applyProtection="1">
      <alignment horizontal="left"/>
      <protection locked="0"/>
    </xf>
    <xf numFmtId="0" fontId="4" fillId="2" borderId="16" xfId="0" applyFont="1" applyFill="1" applyBorder="1" applyAlignment="1" applyProtection="1">
      <alignment horizontal="center"/>
      <protection locked="0"/>
    </xf>
    <xf numFmtId="0" fontId="4" fillId="0" borderId="3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3" fontId="4" fillId="2" borderId="35" xfId="0" applyNumberFormat="1" applyFont="1" applyFill="1" applyBorder="1" applyAlignment="1" applyProtection="1">
      <alignment horizontal="center"/>
      <protection locked="0"/>
    </xf>
    <xf numFmtId="3" fontId="4" fillId="2" borderId="6" xfId="0" applyNumberFormat="1" applyFont="1" applyFill="1" applyBorder="1" applyAlignment="1" applyProtection="1">
      <alignment horizontal="center"/>
      <protection locked="0"/>
    </xf>
    <xf numFmtId="0" fontId="8" fillId="2" borderId="40"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8" fillId="2" borderId="25" xfId="0" applyFont="1" applyFill="1" applyBorder="1" applyAlignment="1" applyProtection="1">
      <alignment horizontal="center" vertical="center"/>
      <protection hidden="1"/>
    </xf>
    <xf numFmtId="0" fontId="8" fillId="2" borderId="42"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32" xfId="0" applyFont="1" applyFill="1" applyBorder="1" applyAlignment="1" applyProtection="1">
      <alignment horizontal="center" vertical="center"/>
      <protection hidden="1"/>
    </xf>
    <xf numFmtId="0" fontId="8" fillId="2" borderId="41" xfId="0" applyFont="1" applyFill="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2" borderId="14" xfId="0" applyFont="1" applyFill="1" applyBorder="1" applyAlignment="1" applyProtection="1">
      <alignment horizontal="center" vertical="center"/>
      <protection hidden="1"/>
    </xf>
    <xf numFmtId="165" fontId="4" fillId="2" borderId="35" xfId="0" applyNumberFormat="1" applyFont="1" applyFill="1" applyBorder="1" applyAlignment="1" applyProtection="1">
      <alignment horizontal="center"/>
      <protection locked="0"/>
    </xf>
    <xf numFmtId="165" fontId="4" fillId="2" borderId="6" xfId="0" applyNumberFormat="1" applyFont="1" applyFill="1" applyBorder="1" applyAlignment="1" applyProtection="1">
      <alignment horizontal="center"/>
      <protection locked="0"/>
    </xf>
    <xf numFmtId="0" fontId="8" fillId="0" borderId="3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14" fontId="8" fillId="0" borderId="35" xfId="0" applyNumberFormat="1" applyFont="1" applyBorder="1" applyAlignment="1" applyProtection="1">
      <alignment horizontal="center" vertical="center"/>
      <protection locked="0"/>
    </xf>
    <xf numFmtId="14" fontId="8" fillId="0" borderId="6" xfId="0" applyNumberFormat="1" applyFont="1" applyBorder="1" applyAlignment="1" applyProtection="1">
      <alignment horizontal="center" vertical="center"/>
      <protection locked="0"/>
    </xf>
    <xf numFmtId="14" fontId="8" fillId="0" borderId="16" xfId="0" applyNumberFormat="1" applyFont="1" applyBorder="1" applyAlignment="1" applyProtection="1">
      <alignment horizontal="center" vertical="center"/>
      <protection locked="0"/>
    </xf>
    <xf numFmtId="0" fontId="8" fillId="2" borderId="40"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25" xfId="0" applyFont="1" applyFill="1" applyBorder="1" applyAlignment="1" applyProtection="1">
      <alignment horizontal="center" vertical="center" wrapText="1"/>
      <protection hidden="1"/>
    </xf>
    <xf numFmtId="0" fontId="8" fillId="2" borderId="42" xfId="0" applyFont="1" applyFill="1" applyBorder="1" applyAlignment="1" applyProtection="1">
      <alignment horizontal="center" vertical="center" wrapText="1"/>
      <protection hidden="1"/>
    </xf>
    <xf numFmtId="0" fontId="8" fillId="2" borderId="0" xfId="0" applyFont="1" applyFill="1" applyAlignment="1" applyProtection="1">
      <alignment horizontal="center" vertical="center" wrapText="1"/>
      <protection hidden="1"/>
    </xf>
    <xf numFmtId="0" fontId="8" fillId="2" borderId="32" xfId="0" applyFont="1" applyFill="1" applyBorder="1" applyAlignment="1" applyProtection="1">
      <alignment horizontal="center" vertical="center" wrapText="1"/>
      <protection hidden="1"/>
    </xf>
    <xf numFmtId="0" fontId="8" fillId="2" borderId="41"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8" fillId="2" borderId="40" xfId="0" applyFont="1" applyFill="1" applyBorder="1" applyAlignment="1" applyProtection="1">
      <alignment horizontal="center" wrapText="1"/>
      <protection hidden="1"/>
    </xf>
    <xf numFmtId="0" fontId="8" fillId="2" borderId="10" xfId="0" applyFont="1" applyFill="1" applyBorder="1" applyAlignment="1" applyProtection="1">
      <alignment horizontal="center" wrapText="1"/>
      <protection hidden="1"/>
    </xf>
    <xf numFmtId="0" fontId="8" fillId="2" borderId="28" xfId="0" applyFont="1" applyFill="1" applyBorder="1" applyAlignment="1" applyProtection="1">
      <alignment horizontal="center" wrapText="1"/>
      <protection hidden="1"/>
    </xf>
    <xf numFmtId="0" fontId="8" fillId="2" borderId="42" xfId="0" applyFont="1" applyFill="1" applyBorder="1" applyAlignment="1" applyProtection="1">
      <alignment horizontal="center" wrapText="1"/>
      <protection hidden="1"/>
    </xf>
    <xf numFmtId="0" fontId="8" fillId="2" borderId="0" xfId="0" applyFont="1" applyFill="1" applyAlignment="1" applyProtection="1">
      <alignment horizontal="center" wrapText="1"/>
      <protection hidden="1"/>
    </xf>
    <xf numFmtId="0" fontId="8" fillId="2" borderId="22" xfId="0" applyFont="1" applyFill="1" applyBorder="1" applyAlignment="1" applyProtection="1">
      <alignment horizontal="center" wrapText="1"/>
      <protection hidden="1"/>
    </xf>
    <xf numFmtId="0" fontId="8" fillId="2" borderId="41" xfId="0" applyFont="1" applyFill="1" applyBorder="1" applyAlignment="1" applyProtection="1">
      <alignment horizontal="center" wrapText="1"/>
      <protection hidden="1"/>
    </xf>
    <xf numFmtId="0" fontId="8" fillId="2" borderId="7" xfId="0" applyFont="1" applyFill="1" applyBorder="1" applyAlignment="1" applyProtection="1">
      <alignment horizontal="center" wrapText="1"/>
      <protection hidden="1"/>
    </xf>
    <xf numFmtId="0" fontId="8" fillId="2" borderId="33" xfId="0" applyFont="1" applyFill="1" applyBorder="1" applyAlignment="1" applyProtection="1">
      <alignment horizontal="center" wrapText="1"/>
      <protection hidden="1"/>
    </xf>
    <xf numFmtId="0" fontId="4" fillId="2" borderId="2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4" fillId="2" borderId="34"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0" fontId="8" fillId="2" borderId="26" xfId="0" applyFont="1" applyFill="1" applyBorder="1" applyAlignment="1" applyProtection="1">
      <alignment horizontal="left" vertical="center" wrapText="1"/>
      <protection hidden="1"/>
    </xf>
    <xf numFmtId="0" fontId="8" fillId="2" borderId="10" xfId="0" applyFont="1" applyFill="1" applyBorder="1" applyAlignment="1" applyProtection="1">
      <alignment horizontal="left" vertical="center" wrapText="1"/>
      <protection hidden="1"/>
    </xf>
    <xf numFmtId="0" fontId="8" fillId="2" borderId="25" xfId="0" applyFont="1" applyFill="1" applyBorder="1" applyAlignment="1" applyProtection="1">
      <alignment horizontal="left" vertical="center" wrapText="1"/>
      <protection hidden="1"/>
    </xf>
    <xf numFmtId="0" fontId="8" fillId="2" borderId="21" xfId="0" applyFont="1" applyFill="1" applyBorder="1" applyAlignment="1" applyProtection="1">
      <alignment horizontal="left" vertical="center" wrapText="1"/>
      <protection hidden="1"/>
    </xf>
    <xf numFmtId="0" fontId="8" fillId="2" borderId="0" xfId="0" applyFont="1" applyFill="1" applyAlignment="1" applyProtection="1">
      <alignment horizontal="left" vertical="center" wrapText="1"/>
      <protection hidden="1"/>
    </xf>
    <xf numFmtId="0" fontId="8" fillId="2" borderId="32" xfId="0" applyFont="1" applyFill="1" applyBorder="1" applyAlignment="1" applyProtection="1">
      <alignment horizontal="left" vertical="center" wrapText="1"/>
      <protection hidden="1"/>
    </xf>
    <xf numFmtId="0" fontId="8" fillId="2" borderId="13"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8" fillId="2" borderId="14"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center"/>
      <protection locked="0"/>
    </xf>
    <xf numFmtId="0" fontId="27" fillId="0" borderId="35" xfId="0" applyFont="1" applyBorder="1" applyAlignment="1" applyProtection="1">
      <alignment horizontal="center" wrapText="1"/>
      <protection locked="0"/>
    </xf>
    <xf numFmtId="0" fontId="27" fillId="0" borderId="16" xfId="0" applyFont="1" applyBorder="1" applyAlignment="1" applyProtection="1">
      <alignment horizontal="center" wrapText="1"/>
      <protection locked="0"/>
    </xf>
    <xf numFmtId="0" fontId="27" fillId="2" borderId="54" xfId="0" applyFont="1" applyFill="1" applyBorder="1" applyAlignment="1" applyProtection="1">
      <alignment horizontal="center" wrapText="1"/>
      <protection hidden="1"/>
    </xf>
    <xf numFmtId="0" fontId="27" fillId="2" borderId="55" xfId="0" applyFont="1" applyFill="1" applyBorder="1" applyAlignment="1" applyProtection="1">
      <alignment horizontal="center" wrapText="1"/>
      <protection hidden="1"/>
    </xf>
    <xf numFmtId="0" fontId="27" fillId="2" borderId="55" xfId="0" applyFont="1" applyFill="1" applyBorder="1" applyAlignment="1" applyProtection="1">
      <alignment horizontal="center" wrapText="1"/>
      <protection locked="0"/>
    </xf>
    <xf numFmtId="0" fontId="33" fillId="0" borderId="55" xfId="1" applyFont="1" applyBorder="1" applyAlignment="1" applyProtection="1">
      <alignment horizontal="center"/>
      <protection locked="0"/>
    </xf>
    <xf numFmtId="0" fontId="15" fillId="7" borderId="57" xfId="0" applyFont="1" applyFill="1" applyBorder="1" applyAlignment="1" applyProtection="1">
      <alignment horizontal="center" wrapText="1"/>
      <protection hidden="1"/>
    </xf>
    <xf numFmtId="0" fontId="27" fillId="2" borderId="21" xfId="0" applyFont="1" applyFill="1" applyBorder="1" applyAlignment="1" applyProtection="1">
      <alignment horizontal="center" wrapText="1"/>
      <protection hidden="1"/>
    </xf>
    <xf numFmtId="0" fontId="27" fillId="2" borderId="0" xfId="0" applyFont="1" applyFill="1" applyAlignment="1" applyProtection="1">
      <alignment horizontal="center" wrapText="1"/>
      <protection hidden="1"/>
    </xf>
    <xf numFmtId="0" fontId="36" fillId="0" borderId="35" xfId="0" applyFont="1" applyBorder="1" applyAlignment="1" applyProtection="1">
      <alignment horizontal="center" wrapText="1"/>
      <protection locked="0"/>
    </xf>
    <xf numFmtId="0" fontId="36" fillId="0" borderId="6" xfId="0" applyFont="1" applyBorder="1" applyAlignment="1" applyProtection="1">
      <alignment horizontal="center" wrapText="1"/>
      <protection locked="0"/>
    </xf>
    <xf numFmtId="0" fontId="36" fillId="0" borderId="16" xfId="0" applyFont="1" applyBorder="1" applyAlignment="1" applyProtection="1">
      <alignment horizontal="center" wrapText="1"/>
      <protection locked="0"/>
    </xf>
    <xf numFmtId="0" fontId="1" fillId="2" borderId="43" xfId="0" applyFont="1" applyFill="1" applyBorder="1" applyAlignment="1" applyProtection="1">
      <alignment horizontal="center" vertical="center"/>
      <protection hidden="1"/>
    </xf>
    <xf numFmtId="0" fontId="1" fillId="2" borderId="44" xfId="0" applyFont="1" applyFill="1" applyBorder="1" applyAlignment="1" applyProtection="1">
      <alignment horizontal="center" vertical="center"/>
      <protection hidden="1"/>
    </xf>
    <xf numFmtId="0" fontId="1" fillId="2" borderId="43" xfId="0" applyFont="1" applyFill="1" applyBorder="1" applyAlignment="1" applyProtection="1">
      <alignment horizontal="center" vertical="center" wrapText="1"/>
      <protection hidden="1"/>
    </xf>
    <xf numFmtId="0" fontId="1" fillId="2" borderId="44" xfId="0" applyFont="1" applyFill="1" applyBorder="1" applyAlignment="1" applyProtection="1">
      <alignment horizontal="center" vertical="center" wrapText="1"/>
      <protection hidden="1"/>
    </xf>
    <xf numFmtId="0" fontId="1" fillId="2" borderId="45" xfId="0" applyFont="1" applyFill="1" applyBorder="1" applyAlignment="1" applyProtection="1">
      <alignment horizontal="center" vertical="center" wrapText="1"/>
      <protection hidden="1"/>
    </xf>
    <xf numFmtId="0" fontId="1" fillId="2" borderId="48" xfId="0" applyFont="1" applyFill="1" applyBorder="1" applyAlignment="1" applyProtection="1">
      <alignment horizontal="center" vertical="center" wrapText="1"/>
      <protection hidden="1"/>
    </xf>
    <xf numFmtId="0" fontId="1" fillId="2" borderId="46"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center"/>
      <protection locked="0"/>
    </xf>
    <xf numFmtId="0" fontId="8" fillId="2" borderId="6" xfId="0" applyFont="1" applyFill="1" applyBorder="1" applyAlignment="1" applyProtection="1">
      <alignment horizontal="center"/>
      <protection locked="0"/>
    </xf>
    <xf numFmtId="0" fontId="8" fillId="2" borderId="17" xfId="0" applyFont="1" applyFill="1" applyBorder="1" applyAlignment="1" applyProtection="1">
      <alignment horizontal="center"/>
      <protection locked="0"/>
    </xf>
    <xf numFmtId="0" fontId="8" fillId="2" borderId="47" xfId="0" applyFont="1" applyFill="1" applyBorder="1" applyAlignment="1" applyProtection="1">
      <alignment horizontal="center" vertical="center"/>
      <protection hidden="1"/>
    </xf>
    <xf numFmtId="0" fontId="8" fillId="2" borderId="30" xfId="0" applyFont="1" applyFill="1" applyBorder="1" applyAlignment="1" applyProtection="1">
      <alignment horizontal="center" vertical="center"/>
      <protection hidden="1"/>
    </xf>
    <xf numFmtId="0" fontId="8" fillId="2" borderId="31" xfId="0" applyFont="1" applyFill="1" applyBorder="1" applyAlignment="1" applyProtection="1">
      <alignment horizontal="center" vertical="center"/>
      <protection hidden="1"/>
    </xf>
    <xf numFmtId="0" fontId="1" fillId="2" borderId="5" xfId="0" applyFont="1" applyFill="1" applyBorder="1" applyAlignment="1" applyProtection="1">
      <alignment vertical="center" wrapText="1"/>
      <protection hidden="1"/>
    </xf>
    <xf numFmtId="0" fontId="15" fillId="0" borderId="6" xfId="0" applyFont="1" applyBorder="1" applyAlignment="1" applyProtection="1">
      <alignment vertical="center" wrapText="1"/>
      <protection hidden="1"/>
    </xf>
    <xf numFmtId="0" fontId="15" fillId="0" borderId="16" xfId="0" applyFont="1" applyBorder="1" applyAlignment="1" applyProtection="1">
      <alignment vertical="center" wrapText="1"/>
      <protection hidden="1"/>
    </xf>
    <xf numFmtId="0" fontId="8" fillId="2" borderId="7" xfId="0" applyFont="1" applyFill="1" applyBorder="1" applyAlignment="1" applyProtection="1">
      <alignment horizontal="center"/>
      <protection hidden="1"/>
    </xf>
    <xf numFmtId="0" fontId="4" fillId="2" borderId="35" xfId="0" applyFont="1" applyFill="1" applyBorder="1" applyAlignment="1" applyProtection="1">
      <alignment horizontal="center"/>
      <protection locked="0"/>
    </xf>
    <xf numFmtId="0" fontId="1" fillId="2" borderId="26"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wrapText="1"/>
      <protection hidden="1"/>
    </xf>
    <xf numFmtId="0" fontId="1" fillId="2" borderId="25" xfId="0" applyFont="1" applyFill="1" applyBorder="1" applyAlignment="1" applyProtection="1">
      <alignment horizontal="center" vertical="center" wrapText="1"/>
      <protection hidden="1"/>
    </xf>
    <xf numFmtId="0" fontId="1" fillId="2" borderId="21" xfId="0" applyFont="1" applyFill="1" applyBorder="1" applyAlignment="1" applyProtection="1">
      <alignment horizontal="center" vertical="center" wrapText="1"/>
      <protection hidden="1"/>
    </xf>
    <xf numFmtId="0" fontId="1" fillId="2" borderId="0" xfId="0" applyFont="1" applyFill="1" applyAlignment="1" applyProtection="1">
      <alignment horizontal="center" vertical="center" wrapText="1"/>
      <protection hidden="1"/>
    </xf>
    <xf numFmtId="0" fontId="1" fillId="2" borderId="32" xfId="0" applyFont="1" applyFill="1" applyBorder="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hidden="1"/>
    </xf>
    <xf numFmtId="0" fontId="1" fillId="2" borderId="14" xfId="0" applyFont="1" applyFill="1" applyBorder="1" applyAlignment="1" applyProtection="1">
      <alignment horizontal="center" vertical="center" wrapText="1"/>
      <protection hidden="1"/>
    </xf>
    <xf numFmtId="3" fontId="16" fillId="0" borderId="35" xfId="0" applyNumberFormat="1" applyFont="1" applyBorder="1" applyAlignment="1" applyProtection="1">
      <alignment horizontal="center" vertical="center" wrapText="1"/>
      <protection locked="0"/>
    </xf>
    <xf numFmtId="3" fontId="16" fillId="0" borderId="6" xfId="0" applyNumberFormat="1" applyFont="1" applyBorder="1" applyAlignment="1" applyProtection="1">
      <alignment horizontal="center" vertical="center" wrapText="1"/>
      <protection locked="0"/>
    </xf>
    <xf numFmtId="3" fontId="16" fillId="0" borderId="16" xfId="0" applyNumberFormat="1" applyFont="1" applyBorder="1" applyAlignment="1" applyProtection="1">
      <alignment horizontal="center" vertical="center" wrapText="1"/>
      <protection locked="0"/>
    </xf>
    <xf numFmtId="0" fontId="1" fillId="2" borderId="40" xfId="0" applyFont="1" applyFill="1" applyBorder="1" applyAlignment="1" applyProtection="1">
      <alignment horizontal="center" vertical="center" wrapText="1"/>
      <protection hidden="1"/>
    </xf>
    <xf numFmtId="0" fontId="1" fillId="2" borderId="28" xfId="0" applyFont="1" applyFill="1" applyBorder="1" applyAlignment="1" applyProtection="1">
      <alignment horizontal="center" vertical="center" wrapText="1"/>
      <protection hidden="1"/>
    </xf>
    <xf numFmtId="0" fontId="1" fillId="0" borderId="43" xfId="0" applyFont="1" applyBorder="1" applyAlignment="1" applyProtection="1">
      <alignment horizontal="center" vertical="center" wrapText="1"/>
      <protection hidden="1"/>
    </xf>
    <xf numFmtId="0" fontId="1" fillId="0" borderId="44" xfId="0" applyFont="1" applyBorder="1" applyAlignment="1" applyProtection="1">
      <alignment horizontal="center" vertical="center" wrapText="1"/>
      <protection hidden="1"/>
    </xf>
    <xf numFmtId="0" fontId="16" fillId="2" borderId="7" xfId="0" applyFont="1" applyFill="1" applyBorder="1" applyAlignment="1" applyProtection="1">
      <alignment horizontal="center"/>
      <protection locked="0"/>
    </xf>
    <xf numFmtId="3" fontId="17" fillId="0" borderId="0" xfId="0" applyNumberFormat="1" applyFont="1" applyAlignment="1" applyProtection="1">
      <alignment horizontal="center" vertical="center"/>
      <protection locked="0"/>
    </xf>
    <xf numFmtId="3" fontId="17" fillId="0" borderId="7" xfId="0" applyNumberFormat="1" applyFont="1" applyBorder="1" applyAlignment="1" applyProtection="1">
      <alignment horizontal="center" vertical="center"/>
      <protection locked="0"/>
    </xf>
    <xf numFmtId="0" fontId="6" fillId="2" borderId="42" xfId="0" applyFont="1" applyFill="1" applyBorder="1" applyAlignment="1" applyProtection="1">
      <alignment horizontal="left" vertical="top" wrapText="1"/>
      <protection hidden="1"/>
    </xf>
    <xf numFmtId="0" fontId="6" fillId="2" borderId="0" xfId="0" applyFont="1" applyFill="1" applyAlignment="1" applyProtection="1">
      <alignment horizontal="left" vertical="top" wrapText="1"/>
      <protection hidden="1"/>
    </xf>
    <xf numFmtId="0" fontId="6" fillId="2" borderId="32" xfId="0" applyFont="1" applyFill="1" applyBorder="1" applyAlignment="1" applyProtection="1">
      <alignment horizontal="left" vertical="top" wrapText="1"/>
      <protection hidden="1"/>
    </xf>
    <xf numFmtId="0" fontId="27" fillId="2" borderId="21" xfId="0" applyFont="1" applyFill="1" applyBorder="1" applyAlignment="1" applyProtection="1">
      <alignment horizontal="left" vertical="center" wrapText="1"/>
      <protection hidden="1"/>
    </xf>
    <xf numFmtId="0" fontId="27" fillId="2" borderId="0" xfId="0" applyFont="1" applyFill="1" applyAlignment="1" applyProtection="1">
      <alignment horizontal="left" vertical="center" wrapText="1"/>
      <protection hidden="1"/>
    </xf>
    <xf numFmtId="0" fontId="16" fillId="7" borderId="0" xfId="0" applyFont="1" applyFill="1" applyAlignment="1" applyProtection="1">
      <alignment horizontal="center" wrapText="1"/>
      <protection hidden="1"/>
    </xf>
    <xf numFmtId="0" fontId="16" fillId="7" borderId="22" xfId="0" applyFont="1" applyFill="1" applyBorder="1" applyAlignment="1" applyProtection="1">
      <alignment horizontal="center" wrapText="1"/>
      <protection hidden="1"/>
    </xf>
    <xf numFmtId="0" fontId="27" fillId="2" borderId="32" xfId="0" applyFont="1" applyFill="1" applyBorder="1" applyAlignment="1" applyProtection="1">
      <alignment horizontal="center" wrapText="1"/>
      <protection hidden="1"/>
    </xf>
    <xf numFmtId="14" fontId="27" fillId="2" borderId="55" xfId="0" applyNumberFormat="1" applyFont="1" applyFill="1" applyBorder="1" applyAlignment="1" applyProtection="1">
      <alignment horizontal="center" wrapText="1"/>
      <protection locked="0"/>
    </xf>
    <xf numFmtId="14" fontId="27" fillId="2" borderId="56" xfId="0" applyNumberFormat="1" applyFont="1" applyFill="1" applyBorder="1" applyAlignment="1" applyProtection="1">
      <alignment horizontal="center" wrapText="1"/>
      <protection locked="0"/>
    </xf>
    <xf numFmtId="0" fontId="1" fillId="2" borderId="22" xfId="0" applyFont="1" applyFill="1" applyBorder="1" applyAlignment="1" applyProtection="1">
      <alignment horizontal="center" vertical="center" wrapText="1"/>
      <protection hidden="1"/>
    </xf>
    <xf numFmtId="0" fontId="37" fillId="0" borderId="35" xfId="0" applyFont="1" applyBorder="1" applyAlignment="1" applyProtection="1">
      <alignment horizontal="center" vertical="center" wrapText="1"/>
      <protection locked="0"/>
    </xf>
    <xf numFmtId="0" fontId="37" fillId="0" borderId="6"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27" fillId="2" borderId="35" xfId="0" applyFont="1" applyFill="1" applyBorder="1" applyAlignment="1" applyProtection="1">
      <alignment horizontal="center" wrapText="1"/>
      <protection locked="0"/>
    </xf>
    <xf numFmtId="0" fontId="27" fillId="2" borderId="6" xfId="0" applyFont="1" applyFill="1" applyBorder="1" applyAlignment="1" applyProtection="1">
      <alignment horizontal="center" wrapText="1"/>
      <protection locked="0"/>
    </xf>
    <xf numFmtId="0" fontId="27" fillId="2" borderId="16" xfId="0" applyFont="1" applyFill="1" applyBorder="1" applyAlignment="1" applyProtection="1">
      <alignment horizontal="center" wrapText="1"/>
      <protection locked="0"/>
    </xf>
    <xf numFmtId="0" fontId="6" fillId="2" borderId="35" xfId="0" applyFont="1" applyFill="1" applyBorder="1" applyAlignment="1" applyProtection="1">
      <alignment horizontal="left" vertical="center"/>
      <protection hidden="1"/>
    </xf>
    <xf numFmtId="0" fontId="6" fillId="2" borderId="6" xfId="0" applyFont="1" applyFill="1" applyBorder="1" applyAlignment="1" applyProtection="1">
      <alignment horizontal="left" vertical="center"/>
      <protection hidden="1"/>
    </xf>
    <xf numFmtId="0" fontId="1" fillId="2" borderId="6"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1" fillId="2" borderId="0" xfId="0" applyFont="1" applyFill="1" applyAlignment="1" applyProtection="1">
      <alignment horizontal="center" vertical="top"/>
      <protection hidden="1"/>
    </xf>
    <xf numFmtId="0" fontId="29" fillId="2" borderId="40" xfId="0" applyFont="1" applyFill="1" applyBorder="1" applyAlignment="1" applyProtection="1">
      <alignment horizontal="left" vertical="center" wrapText="1"/>
      <protection hidden="1"/>
    </xf>
    <xf numFmtId="0" fontId="29" fillId="2" borderId="10"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4" fillId="2" borderId="7"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locked="0"/>
    </xf>
    <xf numFmtId="0" fontId="45" fillId="0" borderId="58" xfId="0" applyFont="1" applyBorder="1" applyAlignment="1">
      <alignment horizontal="left" vertical="center" wrapText="1"/>
    </xf>
    <xf numFmtId="0" fontId="45" fillId="0" borderId="59" xfId="0" applyFont="1" applyBorder="1" applyAlignment="1">
      <alignment horizontal="left" vertical="center" wrapText="1"/>
    </xf>
    <xf numFmtId="0" fontId="45" fillId="0" borderId="59" xfId="0" applyFont="1" applyBorder="1" applyAlignment="1" applyProtection="1">
      <alignment horizontal="center" vertical="center" wrapText="1"/>
      <protection hidden="1"/>
    </xf>
    <xf numFmtId="0" fontId="45" fillId="0" borderId="60" xfId="0" applyFont="1" applyBorder="1" applyAlignment="1" applyProtection="1">
      <alignment horizontal="center" vertical="center" wrapText="1"/>
      <protection hidden="1"/>
    </xf>
    <xf numFmtId="0" fontId="15" fillId="2" borderId="2" xfId="0" applyFont="1" applyFill="1" applyBorder="1" applyAlignment="1" applyProtection="1">
      <alignment horizontal="center"/>
      <protection hidden="1"/>
    </xf>
    <xf numFmtId="0" fontId="15" fillId="2" borderId="3" xfId="0" applyFont="1" applyFill="1" applyBorder="1" applyAlignment="1" applyProtection="1">
      <alignment horizontal="center"/>
      <protection hidden="1"/>
    </xf>
    <xf numFmtId="14" fontId="0" fillId="2" borderId="0" xfId="0" applyNumberFormat="1" applyFill="1" applyAlignment="1" applyProtection="1">
      <alignment horizontal="left"/>
      <protection hidden="1"/>
    </xf>
    <xf numFmtId="0" fontId="4" fillId="2" borderId="0" xfId="0" quotePrefix="1" applyFont="1" applyFill="1" applyAlignment="1" applyProtection="1">
      <alignment horizontal="left" wrapText="1"/>
      <protection hidden="1"/>
    </xf>
    <xf numFmtId="0" fontId="4" fillId="2" borderId="0" xfId="0" applyFont="1" applyFill="1" applyAlignment="1" applyProtection="1">
      <alignment horizontal="left" wrapText="1"/>
      <protection hidden="1"/>
    </xf>
    <xf numFmtId="0" fontId="6" fillId="2" borderId="42" xfId="0" applyFont="1" applyFill="1" applyBorder="1" applyAlignment="1" applyProtection="1">
      <alignment horizontal="center" vertical="center" wrapText="1"/>
      <protection hidden="1"/>
    </xf>
    <xf numFmtId="0" fontId="6" fillId="2" borderId="0" xfId="0" applyFont="1" applyFill="1" applyAlignment="1" applyProtection="1">
      <alignment horizontal="center" vertical="center" wrapText="1"/>
      <protection hidden="1"/>
    </xf>
    <xf numFmtId="0" fontId="1" fillId="2" borderId="7" xfId="0" applyFont="1" applyFill="1" applyBorder="1" applyAlignment="1" applyProtection="1">
      <alignment horizontal="left" vertical="top"/>
      <protection hidden="1"/>
    </xf>
    <xf numFmtId="0" fontId="1" fillId="2" borderId="14" xfId="0" applyFont="1" applyFill="1" applyBorder="1" applyAlignment="1" applyProtection="1">
      <alignment horizontal="left" vertical="top"/>
      <protection hidden="1"/>
    </xf>
    <xf numFmtId="0" fontId="45" fillId="0" borderId="45" xfId="0" applyFont="1" applyBorder="1" applyAlignment="1">
      <alignment horizontal="left" vertical="center" wrapText="1"/>
    </xf>
    <xf numFmtId="0" fontId="45" fillId="0" borderId="43" xfId="0" applyFont="1" applyBorder="1" applyAlignment="1">
      <alignment horizontal="left" vertical="center" wrapText="1"/>
    </xf>
    <xf numFmtId="0" fontId="45" fillId="0" borderId="43" xfId="0" applyFont="1" applyBorder="1" applyAlignment="1" applyProtection="1">
      <alignment horizontal="center" vertical="center" wrapText="1"/>
      <protection hidden="1"/>
    </xf>
    <xf numFmtId="0" fontId="45" fillId="0" borderId="44" xfId="0" applyFont="1" applyBorder="1" applyAlignment="1" applyProtection="1">
      <alignment horizontal="center" vertical="center" wrapText="1"/>
      <protection hidden="1"/>
    </xf>
    <xf numFmtId="0" fontId="45" fillId="0" borderId="35" xfId="0" applyFont="1" applyBorder="1" applyAlignment="1" applyProtection="1">
      <alignment horizontal="center" vertical="center" wrapText="1"/>
      <protection hidden="1"/>
    </xf>
    <xf numFmtId="0" fontId="45" fillId="0" borderId="6" xfId="0" applyFont="1" applyBorder="1" applyAlignment="1" applyProtection="1">
      <alignment horizontal="center" vertical="center" wrapText="1"/>
      <protection hidden="1"/>
    </xf>
    <xf numFmtId="0" fontId="45" fillId="0" borderId="17" xfId="0" applyFont="1" applyBorder="1" applyAlignment="1" applyProtection="1">
      <alignment horizontal="center" vertical="center" wrapText="1"/>
      <protection hidden="1"/>
    </xf>
    <xf numFmtId="0" fontId="45" fillId="0" borderId="48" xfId="0" applyFont="1" applyBorder="1" applyAlignment="1">
      <alignment horizontal="left" vertical="center" wrapText="1"/>
    </xf>
    <xf numFmtId="0" fontId="45" fillId="0" borderId="46" xfId="0" applyFont="1" applyBorder="1" applyAlignment="1">
      <alignment horizontal="left" vertical="center" wrapText="1"/>
    </xf>
    <xf numFmtId="0" fontId="45" fillId="0" borderId="27" xfId="0" applyFont="1" applyBorder="1" applyAlignment="1" applyProtection="1">
      <alignment horizontal="center" vertical="center" wrapText="1"/>
      <protection locked="0"/>
    </xf>
    <xf numFmtId="0" fontId="45" fillId="0" borderId="8" xfId="0" applyFont="1" applyBorder="1" applyAlignment="1" applyProtection="1">
      <alignment horizontal="center" vertical="center" wrapText="1"/>
      <protection locked="0"/>
    </xf>
    <xf numFmtId="0" fontId="45" fillId="0" borderId="24" xfId="0" applyFont="1" applyBorder="1" applyAlignment="1" applyProtection="1">
      <alignment horizontal="center" vertical="center" wrapText="1"/>
      <protection locked="0"/>
    </xf>
    <xf numFmtId="0" fontId="4" fillId="2" borderId="17" xfId="0" applyFont="1" applyFill="1" applyBorder="1" applyAlignment="1" applyProtection="1">
      <alignment horizontal="left"/>
      <protection locked="0"/>
    </xf>
    <xf numFmtId="164" fontId="1" fillId="2" borderId="6" xfId="0" applyNumberFormat="1" applyFont="1" applyFill="1" applyBorder="1" applyAlignment="1" applyProtection="1">
      <alignment horizontal="center"/>
      <protection locked="0"/>
    </xf>
    <xf numFmtId="164" fontId="1" fillId="2" borderId="16" xfId="0" applyNumberFormat="1" applyFont="1" applyFill="1" applyBorder="1" applyAlignment="1" applyProtection="1">
      <alignment horizontal="center"/>
      <protection locked="0"/>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 fillId="2" borderId="26" xfId="0" applyFont="1" applyFill="1" applyBorder="1" applyAlignment="1" applyProtection="1">
      <alignment horizontal="left" vertical="center"/>
      <protection hidden="1"/>
    </xf>
    <xf numFmtId="0" fontId="1" fillId="2" borderId="10" xfId="0" applyFont="1" applyFill="1" applyBorder="1" applyAlignment="1" applyProtection="1">
      <alignment horizontal="left" vertical="center"/>
      <protection hidden="1"/>
    </xf>
    <xf numFmtId="0" fontId="1" fillId="2" borderId="13" xfId="0" applyFont="1" applyFill="1" applyBorder="1" applyAlignment="1" applyProtection="1">
      <alignment horizontal="left" vertical="center"/>
      <protection hidden="1"/>
    </xf>
    <xf numFmtId="0" fontId="1" fillId="2" borderId="7" xfId="0" applyFont="1" applyFill="1" applyBorder="1" applyAlignment="1" applyProtection="1">
      <alignment horizontal="left" vertical="center"/>
      <protection hidden="1"/>
    </xf>
    <xf numFmtId="0" fontId="15" fillId="2" borderId="10" xfId="0" applyFont="1" applyFill="1" applyBorder="1" applyAlignment="1" applyProtection="1">
      <alignment horizontal="left" vertical="center"/>
      <protection locked="0" hidden="1"/>
    </xf>
    <xf numFmtId="0" fontId="15" fillId="2" borderId="25" xfId="0" applyFont="1" applyFill="1" applyBorder="1" applyAlignment="1" applyProtection="1">
      <alignment horizontal="left" vertical="center"/>
      <protection locked="0" hidden="1"/>
    </xf>
    <xf numFmtId="0" fontId="15" fillId="2" borderId="7" xfId="0" applyFont="1" applyFill="1" applyBorder="1" applyAlignment="1" applyProtection="1">
      <alignment horizontal="left" vertical="center"/>
      <protection locked="0" hidden="1"/>
    </xf>
    <xf numFmtId="0" fontId="15" fillId="2" borderId="14" xfId="0" applyFont="1" applyFill="1" applyBorder="1" applyAlignment="1" applyProtection="1">
      <alignment horizontal="left" vertical="center"/>
      <protection locked="0" hidden="1"/>
    </xf>
    <xf numFmtId="0" fontId="1" fillId="2" borderId="40" xfId="0" applyFont="1" applyFill="1" applyBorder="1" applyAlignment="1" applyProtection="1">
      <alignment horizontal="left" vertical="center"/>
      <protection hidden="1"/>
    </xf>
    <xf numFmtId="0" fontId="1" fillId="2" borderId="41" xfId="0" applyFont="1" applyFill="1" applyBorder="1" applyAlignment="1" applyProtection="1">
      <alignment horizontal="left" vertical="center"/>
      <protection hidden="1"/>
    </xf>
    <xf numFmtId="0" fontId="15" fillId="2" borderId="10" xfId="0" applyFont="1" applyFill="1" applyBorder="1" applyAlignment="1" applyProtection="1">
      <alignment horizontal="center" vertical="center"/>
      <protection locked="0" hidden="1"/>
    </xf>
    <xf numFmtId="0" fontId="15" fillId="2" borderId="25" xfId="0" applyFont="1" applyFill="1" applyBorder="1" applyAlignment="1" applyProtection="1">
      <alignment horizontal="center" vertical="center"/>
      <protection locked="0" hidden="1"/>
    </xf>
    <xf numFmtId="0" fontId="15" fillId="2" borderId="7" xfId="0" applyFont="1" applyFill="1" applyBorder="1" applyAlignment="1" applyProtection="1">
      <alignment horizontal="center" vertical="center"/>
      <protection locked="0" hidden="1"/>
    </xf>
    <xf numFmtId="0" fontId="15" fillId="2" borderId="14" xfId="0" applyFont="1" applyFill="1" applyBorder="1" applyAlignment="1" applyProtection="1">
      <alignment horizontal="center" vertical="center"/>
      <protection locked="0" hidden="1"/>
    </xf>
    <xf numFmtId="0" fontId="4" fillId="2" borderId="4" xfId="0" applyFont="1" applyFill="1" applyBorder="1" applyAlignment="1" applyProtection="1">
      <alignment horizontal="left"/>
      <protection locked="0"/>
    </xf>
    <xf numFmtId="0" fontId="4" fillId="2" borderId="20" xfId="0" applyFont="1" applyFill="1" applyBorder="1" applyAlignment="1" applyProtection="1">
      <alignment horizontal="left"/>
      <protection locked="0"/>
    </xf>
    <xf numFmtId="0" fontId="4" fillId="2" borderId="30" xfId="0" applyFont="1" applyFill="1" applyBorder="1" applyAlignment="1" applyProtection="1">
      <alignment horizontal="center"/>
      <protection locked="0"/>
    </xf>
    <xf numFmtId="0" fontId="4" fillId="2" borderId="39" xfId="0" applyFont="1" applyFill="1" applyBorder="1" applyAlignment="1" applyProtection="1">
      <alignment horizontal="center"/>
      <protection locked="0"/>
    </xf>
    <xf numFmtId="0" fontId="4" fillId="2" borderId="15" xfId="0" applyFont="1" applyFill="1" applyBorder="1" applyAlignment="1" applyProtection="1">
      <alignment horizontal="left"/>
      <protection locked="0"/>
    </xf>
    <xf numFmtId="0" fontId="4" fillId="0" borderId="15"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8" fillId="0" borderId="2" xfId="0" applyFont="1" applyBorder="1" applyAlignment="1" applyProtection="1">
      <alignment horizontal="left"/>
      <protection locked="0"/>
    </xf>
    <xf numFmtId="0" fontId="8" fillId="0" borderId="3" xfId="0" applyFont="1" applyBorder="1" applyAlignment="1" applyProtection="1">
      <alignment horizontal="left"/>
      <protection locked="0"/>
    </xf>
    <xf numFmtId="164" fontId="15" fillId="2" borderId="6" xfId="0" applyNumberFormat="1" applyFont="1" applyFill="1" applyBorder="1" applyAlignment="1" applyProtection="1">
      <alignment horizontal="center"/>
      <protection locked="0"/>
    </xf>
    <xf numFmtId="164" fontId="15" fillId="2" borderId="17" xfId="0" applyNumberFormat="1" applyFont="1" applyFill="1" applyBorder="1" applyAlignment="1" applyProtection="1">
      <alignment horizontal="center"/>
      <protection locked="0"/>
    </xf>
    <xf numFmtId="3" fontId="4" fillId="2" borderId="27" xfId="0" applyNumberFormat="1" applyFont="1" applyFill="1" applyBorder="1" applyAlignment="1" applyProtection="1">
      <alignment horizontal="center"/>
      <protection locked="0"/>
    </xf>
    <xf numFmtId="3" fontId="4" fillId="2" borderId="8" xfId="0" applyNumberFormat="1" applyFont="1" applyFill="1" applyBorder="1" applyAlignment="1" applyProtection="1">
      <alignment horizontal="center"/>
      <protection locked="0"/>
    </xf>
    <xf numFmtId="3" fontId="4" fillId="2" borderId="34" xfId="0" applyNumberFormat="1" applyFont="1" applyFill="1" applyBorder="1" applyAlignment="1" applyProtection="1">
      <alignment horizontal="center"/>
      <protection locked="0"/>
    </xf>
    <xf numFmtId="3" fontId="4" fillId="2" borderId="24" xfId="0" applyNumberFormat="1" applyFont="1" applyFill="1" applyBorder="1" applyAlignment="1" applyProtection="1">
      <alignment horizontal="center"/>
      <protection locked="0"/>
    </xf>
    <xf numFmtId="0" fontId="8" fillId="2" borderId="26" xfId="0" applyFont="1" applyFill="1" applyBorder="1" applyAlignment="1" applyProtection="1">
      <alignment horizontal="left" vertical="center"/>
      <protection hidden="1"/>
    </xf>
    <xf numFmtId="0" fontId="8" fillId="2" borderId="10" xfId="0" applyFont="1" applyFill="1" applyBorder="1" applyAlignment="1" applyProtection="1">
      <alignment horizontal="left" vertical="center"/>
      <protection hidden="1"/>
    </xf>
    <xf numFmtId="0" fontId="8" fillId="2" borderId="25" xfId="0" applyFont="1" applyFill="1" applyBorder="1" applyAlignment="1" applyProtection="1">
      <alignment horizontal="left" vertical="center"/>
      <protection hidden="1"/>
    </xf>
    <xf numFmtId="0" fontId="8" fillId="2" borderId="21" xfId="0" applyFont="1" applyFill="1" applyBorder="1" applyAlignment="1" applyProtection="1">
      <alignment horizontal="left" vertical="center"/>
      <protection hidden="1"/>
    </xf>
    <xf numFmtId="0" fontId="8" fillId="2" borderId="0" xfId="0" applyFont="1" applyFill="1" applyAlignment="1" applyProtection="1">
      <alignment horizontal="left" vertical="center"/>
      <protection hidden="1"/>
    </xf>
    <xf numFmtId="0" fontId="8" fillId="2" borderId="32" xfId="0" applyFont="1" applyFill="1" applyBorder="1" applyAlignment="1" applyProtection="1">
      <alignment horizontal="left" vertical="center"/>
      <protection hidden="1"/>
    </xf>
    <xf numFmtId="0" fontId="8" fillId="2" borderId="13" xfId="0" applyFont="1" applyFill="1" applyBorder="1" applyAlignment="1" applyProtection="1">
      <alignment horizontal="left" vertical="center"/>
      <protection hidden="1"/>
    </xf>
    <xf numFmtId="0" fontId="8" fillId="2" borderId="7" xfId="0" applyFont="1" applyFill="1" applyBorder="1" applyAlignment="1" applyProtection="1">
      <alignment horizontal="left" vertical="center"/>
      <protection hidden="1"/>
    </xf>
    <xf numFmtId="0" fontId="8" fillId="2" borderId="14" xfId="0" applyFont="1" applyFill="1" applyBorder="1" applyAlignment="1" applyProtection="1">
      <alignment horizontal="left" vertical="center"/>
      <protection hidden="1"/>
    </xf>
    <xf numFmtId="3" fontId="4" fillId="2" borderId="17" xfId="0" applyNumberFormat="1" applyFont="1" applyFill="1" applyBorder="1" applyAlignment="1" applyProtection="1">
      <alignment horizontal="center"/>
      <protection locked="0"/>
    </xf>
    <xf numFmtId="0" fontId="1" fillId="0" borderId="35"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 fillId="2" borderId="16"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center"/>
      <protection hidden="1"/>
    </xf>
    <xf numFmtId="0" fontId="8" fillId="2" borderId="6" xfId="0" applyFont="1" applyFill="1" applyBorder="1" applyAlignment="1" applyProtection="1">
      <alignment horizontal="center"/>
      <protection hidden="1"/>
    </xf>
    <xf numFmtId="0" fontId="8" fillId="2" borderId="17" xfId="0" applyFont="1" applyFill="1" applyBorder="1" applyAlignment="1" applyProtection="1">
      <alignment horizontal="center"/>
      <protection hidden="1"/>
    </xf>
    <xf numFmtId="3" fontId="16" fillId="0" borderId="35" xfId="0" applyNumberFormat="1" applyFont="1" applyBorder="1" applyAlignment="1" applyProtection="1">
      <alignment horizontal="center" vertical="center"/>
      <protection locked="0"/>
    </xf>
    <xf numFmtId="3" fontId="16" fillId="0" borderId="6" xfId="0" applyNumberFormat="1" applyFont="1" applyBorder="1" applyAlignment="1" applyProtection="1">
      <alignment horizontal="center" vertical="center"/>
      <protection locked="0"/>
    </xf>
    <xf numFmtId="3" fontId="16" fillId="0" borderId="16" xfId="0" applyNumberFormat="1" applyFont="1" applyBorder="1" applyAlignment="1" applyProtection="1">
      <alignment horizontal="center" vertical="center"/>
      <protection locked="0"/>
    </xf>
    <xf numFmtId="3" fontId="4" fillId="2" borderId="16" xfId="0" applyNumberFormat="1" applyFont="1" applyFill="1" applyBorder="1" applyAlignment="1" applyProtection="1">
      <alignment horizontal="center"/>
      <protection locked="0"/>
    </xf>
    <xf numFmtId="0" fontId="8" fillId="2" borderId="47" xfId="0" applyFont="1" applyFill="1" applyBorder="1" applyAlignment="1" applyProtection="1">
      <alignment horizontal="center" vertical="center" wrapText="1"/>
      <protection hidden="1"/>
    </xf>
    <xf numFmtId="0" fontId="8" fillId="2" borderId="30" xfId="0" applyFont="1" applyFill="1" applyBorder="1" applyAlignment="1" applyProtection="1">
      <alignment horizontal="center" vertical="center" wrapText="1"/>
      <protection hidden="1"/>
    </xf>
    <xf numFmtId="0" fontId="8" fillId="2" borderId="31" xfId="0" applyFont="1" applyFill="1" applyBorder="1" applyAlignment="1" applyProtection="1">
      <alignment horizontal="center" vertical="center" wrapText="1"/>
      <protection hidden="1"/>
    </xf>
    <xf numFmtId="0" fontId="8" fillId="2" borderId="28" xfId="0" applyFont="1" applyFill="1" applyBorder="1" applyAlignment="1" applyProtection="1">
      <alignment horizontal="center" vertical="center"/>
      <protection hidden="1"/>
    </xf>
    <xf numFmtId="0" fontId="8" fillId="2" borderId="22" xfId="0" applyFont="1" applyFill="1" applyBorder="1" applyAlignment="1" applyProtection="1">
      <alignment horizontal="center" vertical="center"/>
      <protection hidden="1"/>
    </xf>
    <xf numFmtId="0" fontId="8" fillId="2" borderId="33" xfId="0" applyFont="1" applyFill="1" applyBorder="1" applyAlignment="1" applyProtection="1">
      <alignment horizontal="center" vertical="center"/>
      <protection hidden="1"/>
    </xf>
    <xf numFmtId="0" fontId="8" fillId="2" borderId="39" xfId="0" applyFont="1" applyFill="1" applyBorder="1" applyAlignment="1" applyProtection="1">
      <alignment horizontal="center" vertical="center" wrapText="1"/>
      <protection hidden="1"/>
    </xf>
    <xf numFmtId="0" fontId="8" fillId="2" borderId="33"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0" xfId="0" applyFont="1" applyAlignment="1" applyProtection="1">
      <alignment horizontal="left" vertical="center" wrapText="1"/>
      <protection hidden="1"/>
    </xf>
    <xf numFmtId="0" fontId="8" fillId="0" borderId="7" xfId="0" applyFont="1" applyBorder="1" applyAlignment="1" applyProtection="1">
      <alignment horizontal="left" vertical="center" wrapText="1"/>
      <protection hidden="1"/>
    </xf>
    <xf numFmtId="0" fontId="8" fillId="2" borderId="30" xfId="0" applyFont="1" applyFill="1" applyBorder="1" applyAlignment="1" applyProtection="1">
      <alignment horizontal="center"/>
      <protection hidden="1"/>
    </xf>
    <xf numFmtId="0" fontId="1" fillId="5" borderId="35" xfId="0" applyFont="1" applyFill="1" applyBorder="1" applyAlignment="1" applyProtection="1">
      <alignment horizontal="center" wrapText="1"/>
      <protection locked="0"/>
    </xf>
    <xf numFmtId="0" fontId="0" fillId="5" borderId="6" xfId="0" applyFill="1" applyBorder="1" applyAlignment="1">
      <alignment horizontal="center" wrapText="1"/>
    </xf>
    <xf numFmtId="0" fontId="0" fillId="5" borderId="17" xfId="0" applyFill="1" applyBorder="1" applyAlignment="1">
      <alignment horizontal="center" wrapText="1"/>
    </xf>
    <xf numFmtId="0" fontId="8" fillId="2" borderId="39" xfId="0" applyFont="1" applyFill="1" applyBorder="1" applyAlignment="1" applyProtection="1">
      <alignment horizontal="center" vertical="center"/>
      <protection hidden="1"/>
    </xf>
    <xf numFmtId="0" fontId="1" fillId="0" borderId="3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17" xfId="0" applyFont="1" applyBorder="1" applyAlignment="1" applyProtection="1">
      <alignment horizontal="center" wrapText="1"/>
      <protection locked="0"/>
    </xf>
    <xf numFmtId="0" fontId="1" fillId="2" borderId="5" xfId="0" applyFont="1" applyFill="1" applyBorder="1" applyAlignment="1" applyProtection="1">
      <alignment horizontal="left" vertical="center" wrapText="1"/>
      <protection hidden="1"/>
    </xf>
    <xf numFmtId="0" fontId="1" fillId="2" borderId="6" xfId="0" applyFont="1" applyFill="1" applyBorder="1" applyAlignment="1" applyProtection="1">
      <alignment horizontal="left" vertical="center" wrapText="1"/>
      <protection hidden="1"/>
    </xf>
    <xf numFmtId="0" fontId="1" fillId="2" borderId="16" xfId="0" applyFont="1" applyFill="1" applyBorder="1" applyAlignment="1" applyProtection="1">
      <alignment horizontal="left" vertical="center" wrapText="1"/>
      <protection hidden="1"/>
    </xf>
    <xf numFmtId="0" fontId="1" fillId="0" borderId="6" xfId="0" applyFont="1" applyBorder="1" applyAlignment="1" applyProtection="1">
      <alignment horizontal="center"/>
      <protection locked="0"/>
    </xf>
    <xf numFmtId="0" fontId="1" fillId="0" borderId="16" xfId="0" applyFont="1" applyBorder="1" applyAlignment="1" applyProtection="1">
      <alignment horizontal="center"/>
      <protection locked="0"/>
    </xf>
    <xf numFmtId="3" fontId="16" fillId="2" borderId="35" xfId="0" applyNumberFormat="1" applyFont="1" applyFill="1" applyBorder="1" applyAlignment="1" applyProtection="1">
      <alignment horizontal="center" vertical="center" wrapText="1"/>
      <protection locked="0"/>
    </xf>
    <xf numFmtId="3" fontId="16" fillId="2" borderId="6" xfId="0" applyNumberFormat="1" applyFont="1" applyFill="1" applyBorder="1" applyAlignment="1" applyProtection="1">
      <alignment horizontal="center" vertical="center" wrapText="1"/>
      <protection locked="0"/>
    </xf>
    <xf numFmtId="3" fontId="16" fillId="2" borderId="17" xfId="0" applyNumberFormat="1"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protection locked="0"/>
    </xf>
    <xf numFmtId="3" fontId="4" fillId="2" borderId="2" xfId="0" applyNumberFormat="1" applyFont="1" applyFill="1" applyBorder="1" applyAlignment="1" applyProtection="1">
      <alignment horizontal="center"/>
      <protection locked="0"/>
    </xf>
    <xf numFmtId="3" fontId="4" fillId="2" borderId="50" xfId="0" applyNumberFormat="1" applyFont="1" applyFill="1" applyBorder="1" applyAlignment="1" applyProtection="1">
      <alignment horizontal="center"/>
      <protection locked="0"/>
    </xf>
    <xf numFmtId="3" fontId="16" fillId="2" borderId="16" xfId="0" applyNumberFormat="1" applyFont="1" applyFill="1" applyBorder="1" applyAlignment="1" applyProtection="1">
      <alignment horizontal="center" vertical="center" wrapText="1"/>
      <protection locked="0"/>
    </xf>
    <xf numFmtId="0" fontId="28" fillId="4" borderId="9" xfId="0" applyFont="1" applyFill="1" applyBorder="1" applyAlignment="1" applyProtection="1">
      <alignment horizontal="center"/>
      <protection hidden="1"/>
    </xf>
    <xf numFmtId="0" fontId="28" fillId="4" borderId="4" xfId="0" applyFont="1" applyFill="1" applyBorder="1" applyAlignment="1" applyProtection="1">
      <alignment horizontal="center"/>
      <protection hidden="1"/>
    </xf>
    <xf numFmtId="0" fontId="5" fillId="4" borderId="9"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3" fontId="16" fillId="2" borderId="27" xfId="0" applyNumberFormat="1" applyFont="1" applyFill="1" applyBorder="1" applyAlignment="1" applyProtection="1">
      <alignment horizontal="center" vertical="center" wrapText="1"/>
      <protection locked="0"/>
    </xf>
    <xf numFmtId="3" fontId="16" fillId="2" borderId="8" xfId="0" applyNumberFormat="1" applyFont="1" applyFill="1" applyBorder="1" applyAlignment="1" applyProtection="1">
      <alignment horizontal="center" vertical="center" wrapText="1"/>
      <protection locked="0"/>
    </xf>
    <xf numFmtId="3" fontId="16" fillId="2" borderId="34" xfId="0" applyNumberFormat="1" applyFont="1" applyFill="1" applyBorder="1" applyAlignment="1" applyProtection="1">
      <alignment horizontal="center" vertical="center" wrapText="1"/>
      <protection locked="0"/>
    </xf>
    <xf numFmtId="3" fontId="16" fillId="0" borderId="17" xfId="0" applyNumberFormat="1" applyFont="1" applyBorder="1" applyAlignment="1" applyProtection="1">
      <alignment horizontal="center" vertical="center" wrapText="1"/>
      <protection locked="0"/>
    </xf>
    <xf numFmtId="3" fontId="16" fillId="2" borderId="24" xfId="0" applyNumberFormat="1" applyFont="1" applyFill="1" applyBorder="1" applyAlignment="1" applyProtection="1">
      <alignment horizontal="center" vertical="center" wrapText="1"/>
      <protection locked="0"/>
    </xf>
    <xf numFmtId="0" fontId="28" fillId="4" borderId="29" xfId="0" applyFont="1" applyFill="1" applyBorder="1" applyAlignment="1" applyProtection="1">
      <alignment horizontal="center"/>
      <protection hidden="1"/>
    </xf>
    <xf numFmtId="0" fontId="28" fillId="4" borderId="30" xfId="0" applyFont="1" applyFill="1" applyBorder="1" applyAlignment="1" applyProtection="1">
      <alignment horizontal="center"/>
      <protection hidden="1"/>
    </xf>
    <xf numFmtId="0" fontId="1" fillId="0" borderId="29" xfId="0" applyFont="1" applyBorder="1" applyAlignment="1" applyProtection="1">
      <alignment horizontal="left" vertical="center" wrapText="1"/>
      <protection hidden="1"/>
    </xf>
    <xf numFmtId="0" fontId="1" fillId="0" borderId="30" xfId="0" applyFont="1" applyBorder="1" applyAlignment="1" applyProtection="1">
      <alignment horizontal="left" vertical="center" wrapText="1"/>
      <protection hidden="1"/>
    </xf>
    <xf numFmtId="0" fontId="1" fillId="0" borderId="39" xfId="0" applyFont="1" applyBorder="1" applyAlignment="1" applyProtection="1">
      <alignment horizontal="left" vertical="center" wrapText="1"/>
      <protection hidden="1"/>
    </xf>
    <xf numFmtId="0" fontId="1" fillId="0" borderId="11" xfId="0" applyFont="1" applyBorder="1" applyAlignment="1" applyProtection="1">
      <alignment horizontal="left" vertical="center" wrapText="1"/>
      <protection hidden="1"/>
    </xf>
    <xf numFmtId="0" fontId="1" fillId="0" borderId="15" xfId="0" applyFont="1" applyBorder="1" applyAlignment="1" applyProtection="1">
      <alignment horizontal="left" vertical="center" wrapText="1"/>
      <protection hidden="1"/>
    </xf>
    <xf numFmtId="0" fontId="1" fillId="0" borderId="19" xfId="0" applyFont="1" applyBorder="1" applyAlignment="1" applyProtection="1">
      <alignment horizontal="left" vertical="center" wrapText="1"/>
      <protection hidden="1"/>
    </xf>
    <xf numFmtId="0" fontId="12" fillId="2" borderId="21" xfId="0" applyFont="1" applyFill="1" applyBorder="1" applyAlignment="1" applyProtection="1">
      <alignment horizontal="center" vertical="center" wrapText="1"/>
      <protection hidden="1"/>
    </xf>
    <xf numFmtId="0" fontId="12" fillId="2" borderId="0" xfId="0" applyFont="1" applyFill="1" applyAlignment="1" applyProtection="1">
      <alignment horizontal="center" vertical="center" wrapText="1"/>
      <protection hidden="1"/>
    </xf>
    <xf numFmtId="0" fontId="12" fillId="2" borderId="22" xfId="0" applyFont="1" applyFill="1" applyBorder="1" applyAlignment="1" applyProtection="1">
      <alignment horizontal="center" vertical="center" wrapText="1"/>
      <protection hidden="1"/>
    </xf>
    <xf numFmtId="0" fontId="12" fillId="2" borderId="11" xfId="0" applyFont="1" applyFill="1" applyBorder="1" applyAlignment="1" applyProtection="1">
      <alignment horizontal="center" vertical="center" wrapText="1"/>
      <protection hidden="1"/>
    </xf>
    <xf numFmtId="0" fontId="12" fillId="2" borderId="15" xfId="0" applyFont="1" applyFill="1" applyBorder="1" applyAlignment="1" applyProtection="1">
      <alignment horizontal="center" vertical="center" wrapText="1"/>
      <protection hidden="1"/>
    </xf>
    <xf numFmtId="0" fontId="12" fillId="2" borderId="19" xfId="0" applyFont="1" applyFill="1" applyBorder="1" applyAlignment="1" applyProtection="1">
      <alignment horizontal="center" vertical="center" wrapText="1"/>
      <protection hidden="1"/>
    </xf>
    <xf numFmtId="0" fontId="8" fillId="0" borderId="40"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4" fillId="2" borderId="29" xfId="0" applyFont="1" applyFill="1" applyBorder="1" applyAlignment="1" applyProtection="1">
      <alignment horizontal="left" wrapText="1"/>
      <protection hidden="1"/>
    </xf>
    <xf numFmtId="0" fontId="4" fillId="2" borderId="30" xfId="0" applyFont="1" applyFill="1" applyBorder="1" applyAlignment="1" applyProtection="1">
      <alignment horizontal="left" wrapText="1"/>
      <protection hidden="1"/>
    </xf>
    <xf numFmtId="0" fontId="4" fillId="2" borderId="39" xfId="0" applyFont="1" applyFill="1" applyBorder="1" applyAlignment="1" applyProtection="1">
      <alignment horizontal="left" wrapText="1"/>
      <protection hidden="1"/>
    </xf>
    <xf numFmtId="0" fontId="27" fillId="0" borderId="0" xfId="0" applyFont="1" applyAlignment="1" applyProtection="1">
      <alignment horizontal="left"/>
      <protection hidden="1"/>
    </xf>
    <xf numFmtId="0" fontId="27" fillId="0" borderId="15" xfId="0" applyFont="1" applyBorder="1" applyAlignment="1" applyProtection="1">
      <alignment horizontal="left"/>
      <protection hidden="1"/>
    </xf>
    <xf numFmtId="0" fontId="4" fillId="2" borderId="21" xfId="0" applyFont="1" applyFill="1" applyBorder="1" applyAlignment="1" applyProtection="1">
      <alignment horizontal="left" wrapText="1"/>
      <protection hidden="1"/>
    </xf>
    <xf numFmtId="0" fontId="4" fillId="2" borderId="22" xfId="0" applyFont="1" applyFill="1" applyBorder="1" applyAlignment="1" applyProtection="1">
      <alignment horizontal="left" wrapText="1"/>
      <protection hidden="1"/>
    </xf>
    <xf numFmtId="0" fontId="27" fillId="2" borderId="0" xfId="0" applyFont="1" applyFill="1" applyAlignment="1" applyProtection="1">
      <alignment horizontal="left"/>
      <protection hidden="1"/>
    </xf>
    <xf numFmtId="0" fontId="4" fillId="2" borderId="12" xfId="0" applyFont="1" applyFill="1" applyBorder="1" applyAlignment="1" applyProtection="1">
      <alignment horizontal="center"/>
      <protection locked="0"/>
    </xf>
    <xf numFmtId="0" fontId="27" fillId="2" borderId="0" xfId="0" applyFont="1" applyFill="1" applyAlignment="1" applyProtection="1">
      <alignment horizontal="left" wrapText="1"/>
      <protection hidden="1"/>
    </xf>
    <xf numFmtId="0" fontId="15" fillId="7" borderId="10" xfId="0" applyFont="1" applyFill="1" applyBorder="1" applyAlignment="1" applyProtection="1">
      <alignment horizontal="center" wrapText="1"/>
      <protection hidden="1"/>
    </xf>
    <xf numFmtId="0" fontId="30" fillId="0" borderId="30" xfId="1" applyFont="1" applyFill="1" applyBorder="1" applyAlignment="1" applyProtection="1">
      <alignment vertical="center" wrapText="1"/>
      <protection locked="0"/>
    </xf>
    <xf numFmtId="0" fontId="13" fillId="2" borderId="21" xfId="0" applyFont="1" applyFill="1" applyBorder="1" applyAlignment="1" applyProtection="1">
      <alignment horizontal="left" vertical="top" wrapText="1"/>
      <protection hidden="1"/>
    </xf>
    <xf numFmtId="0" fontId="6" fillId="2" borderId="22" xfId="0" applyFont="1" applyFill="1" applyBorder="1" applyAlignment="1" applyProtection="1">
      <alignment horizontal="left" vertical="top" wrapText="1"/>
      <protection hidden="1"/>
    </xf>
    <xf numFmtId="0" fontId="6" fillId="2" borderId="21" xfId="0" applyFont="1" applyFill="1" applyBorder="1" applyAlignment="1" applyProtection="1">
      <alignment horizontal="left" vertical="top" wrapText="1"/>
      <protection hidden="1"/>
    </xf>
    <xf numFmtId="0" fontId="6" fillId="0" borderId="21"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22" xfId="0" quotePrefix="1" applyFont="1" applyBorder="1" applyAlignment="1">
      <alignment horizontal="left" vertical="center" wrapText="1"/>
    </xf>
    <xf numFmtId="0" fontId="19" fillId="2" borderId="21" xfId="0" quotePrefix="1" applyFont="1" applyFill="1" applyBorder="1" applyAlignment="1" applyProtection="1">
      <alignment horizontal="left" vertical="top" wrapText="1"/>
      <protection hidden="1"/>
    </xf>
    <xf numFmtId="0" fontId="19" fillId="2" borderId="0" xfId="0" quotePrefix="1" applyFont="1" applyFill="1" applyAlignment="1" applyProtection="1">
      <alignment horizontal="left" vertical="top" wrapText="1"/>
      <protection hidden="1"/>
    </xf>
    <xf numFmtId="0" fontId="19" fillId="2" borderId="22" xfId="0" quotePrefix="1" applyFont="1" applyFill="1" applyBorder="1" applyAlignment="1" applyProtection="1">
      <alignment horizontal="left" vertical="top" wrapText="1"/>
      <protection hidden="1"/>
    </xf>
    <xf numFmtId="0" fontId="6" fillId="2" borderId="11" xfId="0" quotePrefix="1" applyFont="1" applyFill="1" applyBorder="1" applyAlignment="1" applyProtection="1">
      <alignment horizontal="left" wrapText="1"/>
      <protection hidden="1"/>
    </xf>
    <xf numFmtId="0" fontId="6" fillId="2" borderId="15" xfId="0" quotePrefix="1" applyFont="1" applyFill="1" applyBorder="1" applyAlignment="1" applyProtection="1">
      <alignment horizontal="left" wrapText="1"/>
      <protection hidden="1"/>
    </xf>
    <xf numFmtId="0" fontId="6" fillId="2" borderId="19" xfId="0" quotePrefix="1" applyFont="1" applyFill="1" applyBorder="1" applyAlignment="1" applyProtection="1">
      <alignment horizontal="left" wrapText="1"/>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29" fillId="2" borderId="40" xfId="0" applyFont="1" applyFill="1" applyBorder="1" applyAlignment="1" applyProtection="1">
      <alignment horizontal="left" vertical="top"/>
      <protection hidden="1"/>
    </xf>
    <xf numFmtId="0" fontId="29" fillId="2" borderId="10" xfId="0" applyFont="1" applyFill="1" applyBorder="1" applyAlignment="1" applyProtection="1">
      <alignment horizontal="left" vertical="top"/>
      <protection hidden="1"/>
    </xf>
    <xf numFmtId="0" fontId="29" fillId="2" borderId="25" xfId="0" applyFont="1" applyFill="1" applyBorder="1" applyAlignment="1" applyProtection="1">
      <alignment horizontal="left" vertical="top"/>
      <protection hidden="1"/>
    </xf>
    <xf numFmtId="0" fontId="6" fillId="0" borderId="21" xfId="0" applyFont="1" applyBorder="1" applyAlignment="1">
      <alignment horizontal="left" vertical="center" wrapText="1"/>
    </xf>
    <xf numFmtId="0" fontId="6" fillId="0" borderId="0" xfId="0" applyFont="1" applyAlignment="1">
      <alignment horizontal="left" vertical="center" wrapText="1"/>
    </xf>
    <xf numFmtId="0" fontId="6" fillId="0" borderId="22" xfId="0" applyFont="1" applyBorder="1" applyAlignment="1">
      <alignment horizontal="left" vertical="center" wrapText="1"/>
    </xf>
    <xf numFmtId="0" fontId="19" fillId="0" borderId="21" xfId="0" quotePrefix="1" applyFont="1" applyBorder="1" applyAlignment="1">
      <alignment horizontal="left" vertical="center" wrapText="1"/>
    </xf>
    <xf numFmtId="0" fontId="19" fillId="0" borderId="0" xfId="0" quotePrefix="1" applyFont="1" applyAlignment="1">
      <alignment horizontal="left" vertical="center" wrapText="1"/>
    </xf>
    <xf numFmtId="0" fontId="19" fillId="0" borderId="22" xfId="0" quotePrefix="1" applyFont="1" applyBorder="1" applyAlignment="1">
      <alignment horizontal="left" vertical="center" wrapText="1"/>
    </xf>
    <xf numFmtId="0" fontId="6" fillId="2" borderId="21" xfId="0" quotePrefix="1" applyFont="1" applyFill="1" applyBorder="1" applyAlignment="1" applyProtection="1">
      <alignment horizontal="left" vertical="top" wrapText="1"/>
      <protection hidden="1"/>
    </xf>
    <xf numFmtId="0" fontId="13" fillId="2" borderId="29" xfId="0" applyFont="1" applyFill="1" applyBorder="1" applyAlignment="1" applyProtection="1">
      <alignment horizontal="left" vertical="top" wrapText="1" readingOrder="1"/>
      <protection hidden="1"/>
    </xf>
    <xf numFmtId="0" fontId="6" fillId="2" borderId="30" xfId="0" applyFont="1" applyFill="1" applyBorder="1" applyAlignment="1" applyProtection="1">
      <alignment horizontal="left" vertical="top" wrapText="1" readingOrder="1"/>
      <protection hidden="1"/>
    </xf>
    <xf numFmtId="0" fontId="6" fillId="2" borderId="39" xfId="0" applyFont="1" applyFill="1" applyBorder="1" applyAlignment="1" applyProtection="1">
      <alignment horizontal="left" vertical="top" wrapText="1" readingOrder="1"/>
      <protection hidden="1"/>
    </xf>
    <xf numFmtId="0" fontId="6" fillId="2" borderId="21" xfId="0" applyFont="1" applyFill="1" applyBorder="1" applyAlignment="1" applyProtection="1">
      <alignment horizontal="left" vertical="top" wrapText="1" readingOrder="1"/>
      <protection hidden="1"/>
    </xf>
    <xf numFmtId="0" fontId="6" fillId="2" borderId="0" xfId="0" applyFont="1" applyFill="1" applyAlignment="1" applyProtection="1">
      <alignment horizontal="left" vertical="top" wrapText="1" readingOrder="1"/>
      <protection hidden="1"/>
    </xf>
    <xf numFmtId="0" fontId="6" fillId="2" borderId="22" xfId="0" applyFont="1" applyFill="1" applyBorder="1" applyAlignment="1" applyProtection="1">
      <alignment horizontal="left" vertical="top" wrapText="1" readingOrder="1"/>
      <protection hidden="1"/>
    </xf>
    <xf numFmtId="0" fontId="13" fillId="2" borderId="21" xfId="0" applyFont="1" applyFill="1" applyBorder="1" applyAlignment="1" applyProtection="1">
      <alignment horizontal="left" vertical="center" wrapText="1"/>
      <protection hidden="1"/>
    </xf>
    <xf numFmtId="0" fontId="13" fillId="2" borderId="0" xfId="0" applyFont="1" applyFill="1" applyAlignment="1" applyProtection="1">
      <alignment horizontal="left" vertical="center" wrapText="1"/>
      <protection hidden="1"/>
    </xf>
    <xf numFmtId="0" fontId="13" fillId="2" borderId="22" xfId="0" applyFont="1" applyFill="1" applyBorder="1" applyAlignment="1" applyProtection="1">
      <alignment horizontal="left" vertical="center" wrapText="1"/>
      <protection hidden="1"/>
    </xf>
    <xf numFmtId="0" fontId="19" fillId="2" borderId="0" xfId="0" applyFont="1" applyFill="1" applyAlignment="1" applyProtection="1">
      <alignment horizontal="left" vertical="center" wrapText="1"/>
      <protection hidden="1"/>
    </xf>
    <xf numFmtId="0" fontId="19" fillId="2" borderId="22" xfId="0" applyFont="1" applyFill="1" applyBorder="1" applyAlignment="1" applyProtection="1">
      <alignment horizontal="left" vertical="center" wrapText="1"/>
      <protection hidden="1"/>
    </xf>
    <xf numFmtId="0" fontId="19" fillId="2" borderId="21" xfId="0" applyFont="1" applyFill="1" applyBorder="1" applyAlignment="1" applyProtection="1">
      <alignment horizontal="left" vertical="center" wrapText="1"/>
      <protection hidden="1"/>
    </xf>
    <xf numFmtId="0" fontId="24" fillId="2" borderId="0" xfId="1" applyFill="1" applyAlignment="1" applyProtection="1">
      <alignment horizontal="center"/>
      <protection locked="0"/>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361</xdr:row>
      <xdr:rowOff>57150</xdr:rowOff>
    </xdr:from>
    <xdr:to>
      <xdr:col>18</xdr:col>
      <xdr:colOff>69850</xdr:colOff>
      <xdr:row>363</xdr:row>
      <xdr:rowOff>57148</xdr:rowOff>
    </xdr:to>
    <xdr:pic>
      <xdr:nvPicPr>
        <xdr:cNvPr id="2701" name="Picture 44">
          <a:extLst>
            <a:ext uri="{FF2B5EF4-FFF2-40B4-BE49-F238E27FC236}">
              <a16:creationId xmlns:a16="http://schemas.microsoft.com/office/drawing/2014/main" id="{00000000-0008-0000-0000-00008D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9890700"/>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18</xdr:col>
          <xdr:colOff>38100</xdr:colOff>
          <xdr:row>33</xdr:row>
          <xdr:rowOff>142875</xdr:rowOff>
        </xdr:from>
        <xdr:to>
          <xdr:col>21</xdr:col>
          <xdr:colOff>19050</xdr:colOff>
          <xdr:row>35</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142875</xdr:rowOff>
        </xdr:from>
        <xdr:to>
          <xdr:col>26</xdr:col>
          <xdr:colOff>47625</xdr:colOff>
          <xdr:row>35</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33</xdr:row>
          <xdr:rowOff>142875</xdr:rowOff>
        </xdr:from>
        <xdr:to>
          <xdr:col>34</xdr:col>
          <xdr:colOff>47625</xdr:colOff>
          <xdr:row>35</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33</xdr:row>
          <xdr:rowOff>152400</xdr:rowOff>
        </xdr:from>
        <xdr:to>
          <xdr:col>40</xdr:col>
          <xdr:colOff>57150</xdr:colOff>
          <xdr:row>35</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42</xdr:row>
          <xdr:rowOff>895350</xdr:rowOff>
        </xdr:from>
        <xdr:to>
          <xdr:col>19</xdr:col>
          <xdr:colOff>47625</xdr:colOff>
          <xdr:row>44</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43</xdr:row>
          <xdr:rowOff>133350</xdr:rowOff>
        </xdr:from>
        <xdr:to>
          <xdr:col>19</xdr:col>
          <xdr:colOff>57150</xdr:colOff>
          <xdr:row>45</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44</xdr:row>
          <xdr:rowOff>142875</xdr:rowOff>
        </xdr:from>
        <xdr:to>
          <xdr:col>19</xdr:col>
          <xdr:colOff>57150</xdr:colOff>
          <xdr:row>46</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45</xdr:row>
          <xdr:rowOff>152400</xdr:rowOff>
        </xdr:from>
        <xdr:to>
          <xdr:col>19</xdr:col>
          <xdr:colOff>57150</xdr:colOff>
          <xdr:row>47</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46</xdr:row>
          <xdr:rowOff>142875</xdr:rowOff>
        </xdr:from>
        <xdr:to>
          <xdr:col>19</xdr:col>
          <xdr:colOff>57150</xdr:colOff>
          <xdr:row>48</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95</xdr:row>
          <xdr:rowOff>38100</xdr:rowOff>
        </xdr:from>
        <xdr:to>
          <xdr:col>6</xdr:col>
          <xdr:colOff>76200</xdr:colOff>
          <xdr:row>96</xdr:row>
          <xdr:rowOff>95250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95</xdr:row>
          <xdr:rowOff>38100</xdr:rowOff>
        </xdr:from>
        <xdr:to>
          <xdr:col>15</xdr:col>
          <xdr:colOff>171450</xdr:colOff>
          <xdr:row>96</xdr:row>
          <xdr:rowOff>95250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95</xdr:row>
          <xdr:rowOff>47625</xdr:rowOff>
        </xdr:from>
        <xdr:to>
          <xdr:col>29</xdr:col>
          <xdr:colOff>28575</xdr:colOff>
          <xdr:row>96</xdr:row>
          <xdr:rowOff>104775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95</xdr:row>
          <xdr:rowOff>47625</xdr:rowOff>
        </xdr:from>
        <xdr:to>
          <xdr:col>36</xdr:col>
          <xdr:colOff>38100</xdr:colOff>
          <xdr:row>96</xdr:row>
          <xdr:rowOff>104775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209</xdr:row>
          <xdr:rowOff>161925</xdr:rowOff>
        </xdr:from>
        <xdr:to>
          <xdr:col>11</xdr:col>
          <xdr:colOff>104775</xdr:colOff>
          <xdr:row>212</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201</xdr:row>
          <xdr:rowOff>28575</xdr:rowOff>
        </xdr:from>
        <xdr:to>
          <xdr:col>20</xdr:col>
          <xdr:colOff>0</xdr:colOff>
          <xdr:row>201</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99332</xdr:colOff>
      <xdr:row>363</xdr:row>
      <xdr:rowOff>126546</xdr:rowOff>
    </xdr:from>
    <xdr:to>
      <xdr:col>53</xdr:col>
      <xdr:colOff>41484</xdr:colOff>
      <xdr:row>418</xdr:row>
      <xdr:rowOff>157844</xdr:rowOff>
    </xdr:to>
    <xdr:pic>
      <xdr:nvPicPr>
        <xdr:cNvPr id="27" name="Kép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4389" y="61391346"/>
          <a:ext cx="6387402" cy="9012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100693</xdr:colOff>
      <xdr:row>417</xdr:row>
      <xdr:rowOff>145597</xdr:rowOff>
    </xdr:from>
    <xdr:to>
      <xdr:col>53</xdr:col>
      <xdr:colOff>42845</xdr:colOff>
      <xdr:row>429</xdr:row>
      <xdr:rowOff>145599</xdr:rowOff>
    </xdr:to>
    <xdr:pic>
      <xdr:nvPicPr>
        <xdr:cNvPr id="28" name="Kép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50" y="70227826"/>
          <a:ext cx="6387402" cy="1959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192</xdr:row>
      <xdr:rowOff>104775</xdr:rowOff>
    </xdr:from>
    <xdr:to>
      <xdr:col>18</xdr:col>
      <xdr:colOff>50800</xdr:colOff>
      <xdr:row>194</xdr:row>
      <xdr:rowOff>95249</xdr:rowOff>
    </xdr:to>
    <xdr:pic>
      <xdr:nvPicPr>
        <xdr:cNvPr id="25" name="Picture 4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9308425"/>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121</xdr:row>
      <xdr:rowOff>85725</xdr:rowOff>
    </xdr:from>
    <xdr:to>
      <xdr:col>18</xdr:col>
      <xdr:colOff>41275</xdr:colOff>
      <xdr:row>123</xdr:row>
      <xdr:rowOff>76199</xdr:rowOff>
    </xdr:to>
    <xdr:pic>
      <xdr:nvPicPr>
        <xdr:cNvPr id="26" name="Picture 44">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697450"/>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66675</xdr:rowOff>
    </xdr:from>
    <xdr:to>
      <xdr:col>18</xdr:col>
      <xdr:colOff>41275</xdr:colOff>
      <xdr:row>68</xdr:row>
      <xdr:rowOff>66674</xdr:rowOff>
    </xdr:to>
    <xdr:pic>
      <xdr:nvPicPr>
        <xdr:cNvPr id="30" name="Picture 44">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1839575"/>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66675</xdr:rowOff>
    </xdr:from>
    <xdr:to>
      <xdr:col>18</xdr:col>
      <xdr:colOff>41275</xdr:colOff>
      <xdr:row>2</xdr:row>
      <xdr:rowOff>57150</xdr:rowOff>
    </xdr:to>
    <xdr:pic>
      <xdr:nvPicPr>
        <xdr:cNvPr id="31" name="Picture 44">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6675"/>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89647</xdr:colOff>
      <xdr:row>253</xdr:row>
      <xdr:rowOff>53788</xdr:rowOff>
    </xdr:from>
    <xdr:to>
      <xdr:col>17</xdr:col>
      <xdr:colOff>82064</xdr:colOff>
      <xdr:row>255</xdr:row>
      <xdr:rowOff>24154</xdr:rowOff>
    </xdr:to>
    <xdr:pic>
      <xdr:nvPicPr>
        <xdr:cNvPr id="24" name="Picture 4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 y="35692528"/>
          <a:ext cx="2086647" cy="316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37128</xdr:colOff>
      <xdr:row>256</xdr:row>
      <xdr:rowOff>74083</xdr:rowOff>
    </xdr:from>
    <xdr:to>
      <xdr:col>58</xdr:col>
      <xdr:colOff>63500</xdr:colOff>
      <xdr:row>260</xdr:row>
      <xdr:rowOff>63500</xdr:rowOff>
    </xdr:to>
    <xdr:pic>
      <xdr:nvPicPr>
        <xdr:cNvPr id="29" name="Kép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18103" y="47975308"/>
          <a:ext cx="6770072" cy="637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71717</xdr:colOff>
      <xdr:row>330</xdr:row>
      <xdr:rowOff>89646</xdr:rowOff>
    </xdr:from>
    <xdr:to>
      <xdr:col>17</xdr:col>
      <xdr:colOff>64134</xdr:colOff>
      <xdr:row>332</xdr:row>
      <xdr:rowOff>60013</xdr:rowOff>
    </xdr:to>
    <xdr:pic>
      <xdr:nvPicPr>
        <xdr:cNvPr id="36" name="Picture 41">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17" y="49109106"/>
          <a:ext cx="2086647" cy="316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116416</xdr:colOff>
      <xdr:row>266</xdr:row>
      <xdr:rowOff>74082</xdr:rowOff>
    </xdr:from>
    <xdr:to>
      <xdr:col>57</xdr:col>
      <xdr:colOff>93105</xdr:colOff>
      <xdr:row>326</xdr:row>
      <xdr:rowOff>84664</xdr:rowOff>
    </xdr:to>
    <xdr:pic>
      <xdr:nvPicPr>
        <xdr:cNvPr id="32" name="Kép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6416" y="49127832"/>
          <a:ext cx="6908772" cy="9588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91016</xdr:colOff>
      <xdr:row>332</xdr:row>
      <xdr:rowOff>74083</xdr:rowOff>
    </xdr:from>
    <xdr:to>
      <xdr:col>57</xdr:col>
      <xdr:colOff>105833</xdr:colOff>
      <xdr:row>342</xdr:row>
      <xdr:rowOff>39158</xdr:rowOff>
    </xdr:to>
    <xdr:pic>
      <xdr:nvPicPr>
        <xdr:cNvPr id="39" name="Kép 38">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1016" y="59679416"/>
          <a:ext cx="6946900"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425</xdr:row>
      <xdr:rowOff>85725</xdr:rowOff>
    </xdr:from>
    <xdr:to>
      <xdr:col>53</xdr:col>
      <xdr:colOff>95250</xdr:colOff>
      <xdr:row>429</xdr:row>
      <xdr:rowOff>152400</xdr:rowOff>
    </xdr:to>
    <xdr:pic>
      <xdr:nvPicPr>
        <xdr:cNvPr id="2" name="Kép 1">
          <a:extLst>
            <a:ext uri="{FF2B5EF4-FFF2-40B4-BE49-F238E27FC236}">
              <a16:creationId xmlns:a16="http://schemas.microsoft.com/office/drawing/2014/main" id="{83203726-CA30-E381-AC05-0931211FA710}"/>
            </a:ext>
          </a:extLst>
        </xdr:cNvPr>
        <xdr:cNvPicPr>
          <a:picLocks noChangeAspect="1"/>
        </xdr:cNvPicPr>
      </xdr:nvPicPr>
      <xdr:blipFill>
        <a:blip xmlns:r="http://schemas.openxmlformats.org/officeDocument/2006/relationships" r:embed="rId7"/>
        <a:stretch>
          <a:fillRect/>
        </a:stretch>
      </xdr:blipFill>
      <xdr:spPr>
        <a:xfrm>
          <a:off x="200025" y="75809475"/>
          <a:ext cx="6238875"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19</xdr:col>
      <xdr:colOff>9525</xdr:colOff>
      <xdr:row>3</xdr:row>
      <xdr:rowOff>28575</xdr:rowOff>
    </xdr:to>
    <xdr:pic>
      <xdr:nvPicPr>
        <xdr:cNvPr id="5" name="Picture 4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8100"/>
          <a:ext cx="2066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3</xdr:row>
          <xdr:rowOff>152400</xdr:rowOff>
        </xdr:from>
        <xdr:to>
          <xdr:col>60</xdr:col>
          <xdr:colOff>9525</xdr:colOff>
          <xdr:row>59</xdr:row>
          <xdr:rowOff>161925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omments" Target="../comments1.xml"/><Relationship Id="rId1" Type="http://schemas.openxmlformats.org/officeDocument/2006/relationships/hyperlink" Target="https://www.merkantil.hu/hu/Termeloeszkoz-finanszirozas/Dokumentumok"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8.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CI441"/>
  <sheetViews>
    <sheetView showGridLines="0" tabSelected="1" view="pageBreakPreview" zoomScaleNormal="100" zoomScaleSheetLayoutView="100" workbookViewId="0">
      <selection activeCell="AW1" sqref="AW1:BE1"/>
    </sheetView>
  </sheetViews>
  <sheetFormatPr defaultColWidth="0" defaultRowHeight="12.75" zeroHeight="1" x14ac:dyDescent="0.2"/>
  <cols>
    <col min="1" max="1" width="2.7109375" style="5" customWidth="1"/>
    <col min="2" max="15" width="1.7109375" style="5" customWidth="1"/>
    <col min="16" max="16" width="3" style="5" customWidth="1"/>
    <col min="17" max="26" width="1.7109375" style="5" customWidth="1"/>
    <col min="27" max="27" width="2.140625" style="5" customWidth="1"/>
    <col min="28" max="30" width="1.7109375" style="5" customWidth="1"/>
    <col min="31" max="31" width="1.85546875" style="5" customWidth="1"/>
    <col min="32" max="41" width="1.7109375" style="5" customWidth="1"/>
    <col min="42" max="42" width="3.140625" style="5" customWidth="1"/>
    <col min="43" max="56" width="1.7109375" style="5" customWidth="1"/>
    <col min="57" max="57" width="1.85546875" style="5" customWidth="1"/>
    <col min="58" max="60" width="1.7109375" style="5" customWidth="1"/>
    <col min="61" max="61" width="23.140625" style="5" hidden="1" customWidth="1"/>
    <col min="62" max="79" width="1.7109375" style="5" hidden="1" customWidth="1"/>
    <col min="80" max="87" width="0" style="5" hidden="1" customWidth="1"/>
    <col min="88" max="16384" width="9.140625" style="5" hidden="1"/>
  </cols>
  <sheetData>
    <row r="1" spans="1:83" ht="13.5" thickBot="1" x14ac:dyDescent="0.25">
      <c r="A1" s="1"/>
      <c r="B1" s="1"/>
      <c r="C1" s="1"/>
      <c r="D1" s="1"/>
      <c r="E1" s="1"/>
      <c r="F1" s="1"/>
      <c r="G1" s="1"/>
      <c r="H1" s="1"/>
      <c r="I1" s="1"/>
      <c r="J1" s="1"/>
      <c r="K1" s="1"/>
      <c r="L1" s="1"/>
      <c r="M1" s="1"/>
      <c r="N1" s="1"/>
      <c r="O1" s="1"/>
      <c r="P1" s="1"/>
      <c r="Q1" s="1"/>
      <c r="R1" s="1"/>
      <c r="S1" s="1"/>
      <c r="T1" s="1"/>
      <c r="U1" s="1"/>
      <c r="W1" s="1"/>
      <c r="X1" s="1"/>
      <c r="Y1" s="1"/>
      <c r="Z1" s="1"/>
      <c r="AA1" s="1"/>
      <c r="AB1" s="1"/>
      <c r="AC1" s="1"/>
      <c r="AD1" s="1"/>
      <c r="AE1" s="1"/>
      <c r="AF1" s="1"/>
      <c r="AG1" s="1"/>
      <c r="AH1" s="1"/>
      <c r="AI1" s="2" t="s">
        <v>4</v>
      </c>
      <c r="AJ1" s="3"/>
      <c r="AK1" s="3"/>
      <c r="AL1" s="3"/>
      <c r="AM1" s="3"/>
      <c r="AN1" s="3"/>
      <c r="AO1" s="3"/>
      <c r="AP1" s="3"/>
      <c r="AQ1" s="3"/>
      <c r="AR1" s="3"/>
      <c r="AS1" s="3"/>
      <c r="AT1" s="3"/>
      <c r="AU1" s="3"/>
      <c r="AV1" s="3"/>
      <c r="AW1" s="261" t="str">
        <f>""</f>
        <v/>
      </c>
      <c r="AX1" s="261"/>
      <c r="AY1" s="261"/>
      <c r="AZ1" s="261"/>
      <c r="BA1" s="261"/>
      <c r="BB1" s="261"/>
      <c r="BC1" s="261"/>
      <c r="BD1" s="261"/>
      <c r="BE1" s="262"/>
      <c r="BH1" s="4"/>
      <c r="BJ1" s="4"/>
      <c r="BK1" s="4"/>
      <c r="BL1" s="4"/>
      <c r="BM1" s="4"/>
      <c r="BN1" s="4"/>
      <c r="BO1" s="4"/>
      <c r="BP1" s="4"/>
      <c r="BQ1" s="4"/>
      <c r="BR1" s="4"/>
      <c r="BS1" s="4"/>
      <c r="BT1" s="4"/>
      <c r="BU1" s="4"/>
      <c r="BV1" s="4"/>
      <c r="BW1" s="4"/>
      <c r="BX1" s="4"/>
      <c r="BY1" s="4"/>
      <c r="BZ1" s="4"/>
      <c r="CA1" s="4"/>
      <c r="CB1" s="4"/>
      <c r="CC1" s="4"/>
      <c r="CD1" s="4"/>
      <c r="CE1" s="4"/>
    </row>
    <row r="2" spans="1:83" x14ac:dyDescent="0.2">
      <c r="A2" s="1"/>
      <c r="B2" s="1"/>
      <c r="C2" s="1"/>
      <c r="D2" s="1"/>
      <c r="E2" s="1"/>
      <c r="F2" s="1"/>
      <c r="G2" s="1"/>
      <c r="H2" s="1"/>
      <c r="I2" s="1"/>
      <c r="J2" s="1"/>
      <c r="K2" s="1"/>
      <c r="L2" s="1"/>
      <c r="M2" s="1"/>
      <c r="N2" s="1"/>
      <c r="O2" s="1"/>
      <c r="P2" s="1"/>
      <c r="Q2" s="1"/>
      <c r="R2" s="1"/>
      <c r="S2" s="1"/>
      <c r="T2" s="1"/>
      <c r="U2" s="156"/>
      <c r="V2" s="156"/>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03" t="s">
        <v>207</v>
      </c>
      <c r="BH2" s="4"/>
      <c r="BJ2" s="4"/>
      <c r="BK2" s="4"/>
      <c r="BL2" s="4"/>
      <c r="BM2" s="4"/>
      <c r="BN2" s="4"/>
      <c r="BO2" s="4"/>
      <c r="BP2" s="4"/>
      <c r="BQ2" s="4"/>
      <c r="BR2" s="4"/>
      <c r="BS2" s="4"/>
      <c r="BT2" s="4"/>
      <c r="BU2" s="4"/>
      <c r="BV2" s="4"/>
      <c r="BW2" s="4"/>
      <c r="BX2" s="4"/>
      <c r="BY2" s="4"/>
      <c r="BZ2" s="4"/>
      <c r="CA2" s="4"/>
      <c r="CB2" s="4"/>
      <c r="CC2" s="4"/>
      <c r="CD2" s="4"/>
      <c r="CE2" s="4"/>
    </row>
    <row r="3" spans="1:83" ht="9.9499999999999993"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4"/>
      <c r="BI3" s="5">
        <f ca="1">YEAR(TODAY())</f>
        <v>2024</v>
      </c>
      <c r="BJ3" s="4"/>
      <c r="BK3" s="4"/>
      <c r="BL3" s="4"/>
      <c r="BM3" s="4"/>
      <c r="BN3" s="4"/>
      <c r="BO3" s="4"/>
      <c r="BP3" s="4"/>
      <c r="BQ3" s="4"/>
      <c r="BR3" s="4"/>
      <c r="BS3" s="4"/>
      <c r="BT3" s="4"/>
      <c r="BU3" s="4"/>
      <c r="BV3" s="4"/>
      <c r="BW3" s="4"/>
      <c r="BX3" s="4"/>
      <c r="BY3" s="4"/>
      <c r="BZ3" s="4"/>
      <c r="CA3" s="4"/>
      <c r="CB3" s="4"/>
      <c r="CC3" s="4"/>
      <c r="CD3" s="4"/>
      <c r="CE3" s="4"/>
    </row>
    <row r="4" spans="1:83" ht="15" x14ac:dyDescent="0.25">
      <c r="A4" s="1"/>
      <c r="B4" s="6" t="s">
        <v>5</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4"/>
      <c r="BI4" s="67" t="str">
        <f ca="1">TEXT(BI3,0)</f>
        <v>2024</v>
      </c>
      <c r="BJ4" s="4"/>
      <c r="BK4" s="4"/>
      <c r="BL4" s="4"/>
      <c r="BM4" s="4"/>
      <c r="BN4" s="4"/>
      <c r="BO4" s="4"/>
      <c r="BP4" s="4"/>
      <c r="BQ4" s="4"/>
      <c r="BR4" s="4"/>
      <c r="BS4" s="4"/>
      <c r="BT4" s="4"/>
      <c r="BU4" s="4"/>
      <c r="BV4" s="4"/>
      <c r="BW4" s="4"/>
      <c r="BX4" s="4"/>
      <c r="BY4" s="4"/>
      <c r="BZ4" s="4"/>
      <c r="CA4" s="4"/>
      <c r="CB4" s="4"/>
      <c r="CC4" s="4"/>
      <c r="CD4" s="4"/>
      <c r="CE4" s="4"/>
    </row>
    <row r="5" spans="1:83" x14ac:dyDescent="0.2">
      <c r="A5" s="1"/>
      <c r="B5" s="7" t="s">
        <v>139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4"/>
      <c r="BJ5" s="4"/>
      <c r="BK5" s="4"/>
      <c r="BL5" s="4"/>
      <c r="BM5" s="4"/>
      <c r="BN5" s="4"/>
      <c r="BO5" s="4"/>
      <c r="BP5" s="4"/>
      <c r="BQ5" s="4"/>
      <c r="BR5" s="4"/>
      <c r="BS5" s="4"/>
      <c r="BT5" s="4"/>
      <c r="BU5" s="4"/>
      <c r="BV5" s="4"/>
      <c r="BW5" s="4"/>
      <c r="BX5" s="4"/>
      <c r="BY5" s="4"/>
      <c r="BZ5" s="4"/>
      <c r="CA5" s="4"/>
      <c r="CB5" s="4"/>
      <c r="CC5" s="4"/>
      <c r="CD5" s="4"/>
      <c r="CE5" s="4"/>
    </row>
    <row r="6" spans="1:83"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4"/>
      <c r="BI6" s="93" t="s">
        <v>81</v>
      </c>
      <c r="BJ6" s="4"/>
      <c r="BK6" s="4"/>
      <c r="BL6" s="4"/>
      <c r="BM6" s="4"/>
      <c r="BN6" s="4"/>
      <c r="BO6" s="4"/>
      <c r="BP6" s="4"/>
      <c r="BQ6" s="4"/>
      <c r="BR6" s="4"/>
      <c r="BS6" s="4"/>
      <c r="BT6" s="4"/>
      <c r="BU6" s="4"/>
      <c r="BV6" s="4"/>
      <c r="BW6" s="4"/>
      <c r="BX6" s="4"/>
      <c r="BY6" s="4"/>
      <c r="BZ6" s="4"/>
      <c r="CA6" s="4"/>
      <c r="CB6" s="4"/>
      <c r="CC6" s="4"/>
      <c r="CD6" s="4"/>
      <c r="CE6" s="4"/>
    </row>
    <row r="7" spans="1:83" x14ac:dyDescent="0.2">
      <c r="A7" s="1"/>
      <c r="B7" s="8" t="s">
        <v>6</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4"/>
      <c r="BI7" s="72" t="s">
        <v>82</v>
      </c>
      <c r="BJ7" s="4"/>
      <c r="BK7" s="4"/>
      <c r="BL7" s="4"/>
      <c r="BM7" s="4"/>
      <c r="BN7" s="4"/>
      <c r="BO7" s="4"/>
      <c r="BP7" s="4"/>
      <c r="BQ7" s="4"/>
      <c r="BR7" s="4"/>
      <c r="BS7" s="4"/>
      <c r="BT7" s="4"/>
      <c r="BU7" s="4"/>
      <c r="BV7" s="4"/>
      <c r="BW7" s="4"/>
      <c r="BX7" s="4"/>
      <c r="BY7" s="4"/>
      <c r="BZ7" s="4"/>
      <c r="CA7" s="4"/>
      <c r="CB7" s="4"/>
      <c r="CC7" s="4"/>
      <c r="CD7" s="4"/>
      <c r="CE7" s="4"/>
    </row>
    <row r="8" spans="1:83" x14ac:dyDescent="0.2">
      <c r="A8" s="1"/>
      <c r="B8" s="8" t="s">
        <v>7</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4"/>
      <c r="BI8" s="73" t="s">
        <v>83</v>
      </c>
      <c r="BJ8" s="4"/>
      <c r="BK8" s="4"/>
      <c r="BL8" s="4"/>
      <c r="BM8" s="4"/>
      <c r="BN8" s="4"/>
      <c r="BO8" s="4"/>
      <c r="BP8" s="4"/>
      <c r="BQ8" s="4"/>
      <c r="BR8" s="4"/>
      <c r="BS8" s="4"/>
      <c r="BT8" s="4"/>
      <c r="BU8" s="4"/>
      <c r="BV8" s="4"/>
      <c r="BW8" s="4"/>
      <c r="BX8" s="4"/>
      <c r="BY8" s="4"/>
      <c r="BZ8" s="4"/>
      <c r="CA8" s="4"/>
      <c r="CB8" s="4"/>
      <c r="CC8" s="4"/>
      <c r="CD8" s="4"/>
      <c r="CE8" s="4"/>
    </row>
    <row r="9" spans="1:83" x14ac:dyDescent="0.2">
      <c r="A9" s="1"/>
      <c r="B9" s="8" t="s">
        <v>8</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4"/>
      <c r="BJ9" s="4"/>
      <c r="BK9" s="4"/>
      <c r="BL9" s="4"/>
      <c r="BM9" s="4"/>
      <c r="BN9" s="4"/>
      <c r="BO9" s="4"/>
      <c r="BP9" s="4"/>
      <c r="BQ9" s="4"/>
      <c r="BR9" s="4"/>
      <c r="BS9" s="4"/>
      <c r="BT9" s="4"/>
      <c r="BU9" s="4"/>
      <c r="BV9" s="4"/>
      <c r="BW9" s="4"/>
      <c r="BX9" s="4"/>
      <c r="BY9" s="4"/>
      <c r="BZ9" s="4"/>
      <c r="CA9" s="4"/>
      <c r="CB9" s="4"/>
      <c r="CC9" s="4"/>
      <c r="CD9" s="4"/>
      <c r="CE9" s="4"/>
    </row>
    <row r="10" spans="1:83" ht="9.9499999999999993" customHeight="1" thickBo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4"/>
      <c r="BI10" s="96" t="s">
        <v>2</v>
      </c>
      <c r="BJ10" s="4"/>
      <c r="BK10" s="4"/>
      <c r="BL10" s="4"/>
      <c r="BM10" s="4"/>
      <c r="BN10" s="4"/>
      <c r="BO10" s="4"/>
      <c r="BP10" s="4"/>
      <c r="BQ10" s="4"/>
      <c r="BR10" s="4"/>
      <c r="BS10" s="4"/>
      <c r="BT10" s="4"/>
      <c r="BU10" s="4"/>
      <c r="BV10" s="4"/>
      <c r="BW10" s="4"/>
      <c r="BX10" s="4"/>
      <c r="BY10" s="4"/>
      <c r="BZ10" s="4"/>
      <c r="CA10" s="4"/>
      <c r="CB10" s="4"/>
      <c r="CC10" s="4"/>
      <c r="CD10" s="4"/>
      <c r="CE10" s="4"/>
    </row>
    <row r="11" spans="1:83" ht="13.5" thickBot="1" x14ac:dyDescent="0.25">
      <c r="A11" s="1"/>
      <c r="B11" s="9" t="s">
        <v>73</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1"/>
      <c r="BF11" s="1"/>
      <c r="BG11" s="1"/>
      <c r="BH11" s="4"/>
      <c r="BI11" s="73" t="s">
        <v>3</v>
      </c>
      <c r="BJ11" s="4"/>
      <c r="BK11" s="4"/>
      <c r="BL11" s="4"/>
      <c r="BM11" s="4"/>
      <c r="BN11" s="4"/>
      <c r="BO11" s="4"/>
      <c r="BP11" s="4"/>
      <c r="BQ11" s="4"/>
      <c r="BR11" s="4"/>
      <c r="BS11" s="4"/>
      <c r="BT11" s="4"/>
      <c r="BU11" s="4"/>
      <c r="BV11" s="4"/>
      <c r="BW11" s="4"/>
      <c r="BX11" s="4"/>
      <c r="BY11" s="4"/>
      <c r="BZ11" s="4"/>
      <c r="CA11" s="4"/>
      <c r="CB11" s="4"/>
      <c r="CC11" s="4"/>
      <c r="CD11" s="4"/>
      <c r="CE11" s="4"/>
    </row>
    <row r="12" spans="1:83" x14ac:dyDescent="0.2">
      <c r="A12" s="1"/>
      <c r="B12" s="225" t="s">
        <v>179</v>
      </c>
      <c r="C12" s="209"/>
      <c r="D12" s="209"/>
      <c r="E12" s="209"/>
      <c r="F12" s="209"/>
      <c r="G12" s="209"/>
      <c r="H12" s="209"/>
      <c r="I12" s="209"/>
      <c r="J12" s="210"/>
      <c r="K12" s="211"/>
      <c r="L12" s="211"/>
      <c r="M12" s="211"/>
      <c r="N12" s="211"/>
      <c r="O12" s="211"/>
      <c r="P12" s="211"/>
      <c r="Q12" s="211"/>
      <c r="R12" s="211"/>
      <c r="S12" s="211"/>
      <c r="T12" s="211"/>
      <c r="U12" s="284" t="s">
        <v>180</v>
      </c>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4"/>
      <c r="AR12" s="284"/>
      <c r="AS12" s="284"/>
      <c r="AT12" s="284"/>
      <c r="AU12" s="284"/>
      <c r="AV12" s="284"/>
      <c r="AW12" s="284"/>
      <c r="AX12" s="284"/>
      <c r="AY12" s="284"/>
      <c r="AZ12" s="284"/>
      <c r="BA12" s="284"/>
      <c r="BB12" s="284"/>
      <c r="BC12" s="284"/>
      <c r="BD12" s="284"/>
      <c r="BE12" s="285"/>
      <c r="BF12" s="1"/>
      <c r="BG12" s="1"/>
      <c r="BH12" s="4"/>
      <c r="BI12"/>
      <c r="BJ12" s="4"/>
      <c r="BK12" s="4"/>
      <c r="BL12" s="4"/>
      <c r="BM12" s="4"/>
      <c r="BN12" s="4"/>
      <c r="BO12" s="4"/>
      <c r="BP12" s="4"/>
      <c r="BQ12" s="4"/>
      <c r="BR12" s="4"/>
      <c r="BS12" s="4"/>
      <c r="BT12" s="4"/>
      <c r="BU12" s="4"/>
      <c r="BV12" s="4"/>
      <c r="BW12" s="4"/>
      <c r="BX12" s="4"/>
      <c r="BY12" s="4"/>
      <c r="BZ12" s="4"/>
      <c r="CA12" s="4"/>
      <c r="CB12" s="4"/>
      <c r="CC12" s="4"/>
      <c r="CD12" s="4"/>
      <c r="CE12" s="4"/>
    </row>
    <row r="13" spans="1:83" x14ac:dyDescent="0.2">
      <c r="A13" s="1"/>
      <c r="B13" s="224" t="s">
        <v>175</v>
      </c>
      <c r="C13" s="213"/>
      <c r="D13" s="213"/>
      <c r="E13" s="213"/>
      <c r="F13" s="213"/>
      <c r="G13" s="213"/>
      <c r="H13" s="213"/>
      <c r="I13" s="213"/>
      <c r="J13" s="214"/>
      <c r="K13" s="215"/>
      <c r="L13" s="215"/>
      <c r="M13" s="215"/>
      <c r="N13" s="215"/>
      <c r="O13" s="215"/>
      <c r="P13" s="215"/>
      <c r="Q13" s="215"/>
      <c r="R13" s="215"/>
      <c r="S13" s="215"/>
      <c r="T13" s="215"/>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4"/>
      <c r="BF13" s="1"/>
      <c r="BG13" s="1"/>
      <c r="BH13" s="4"/>
      <c r="BI13" s="96" t="s">
        <v>90</v>
      </c>
      <c r="BJ13" s="4"/>
      <c r="BK13" s="4"/>
      <c r="BL13" s="4"/>
      <c r="BM13" s="4"/>
      <c r="BN13" s="4"/>
      <c r="BO13" s="4"/>
      <c r="BP13" s="4"/>
      <c r="BQ13" s="4"/>
      <c r="BR13" s="4"/>
      <c r="BS13" s="4"/>
      <c r="BT13" s="4"/>
      <c r="BU13" s="4"/>
      <c r="BV13" s="4"/>
      <c r="BW13" s="4"/>
      <c r="BX13" s="4"/>
      <c r="BY13" s="4"/>
      <c r="BZ13" s="4"/>
      <c r="CA13" s="4"/>
      <c r="CB13" s="4"/>
      <c r="CC13" s="4"/>
      <c r="CD13" s="4"/>
      <c r="CE13" s="4"/>
    </row>
    <row r="14" spans="1:83" x14ac:dyDescent="0.2">
      <c r="A14" s="1"/>
      <c r="B14" s="13" t="s">
        <v>176</v>
      </c>
      <c r="C14" s="14"/>
      <c r="D14" s="14"/>
      <c r="E14" s="14"/>
      <c r="F14" s="14"/>
      <c r="G14" s="14"/>
      <c r="H14" s="14"/>
      <c r="I14" s="14"/>
      <c r="J14" s="286" t="str">
        <f>""</f>
        <v/>
      </c>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7"/>
      <c r="BF14" s="1"/>
      <c r="BG14" s="1"/>
      <c r="BH14" s="4"/>
      <c r="BI14" s="97" t="s">
        <v>91</v>
      </c>
      <c r="BJ14" s="4"/>
      <c r="BK14" s="4"/>
      <c r="BL14" s="4"/>
      <c r="BM14" s="4"/>
      <c r="BN14" s="4"/>
      <c r="BO14" s="4"/>
      <c r="BP14" s="4"/>
      <c r="BQ14" s="4"/>
      <c r="BR14" s="4"/>
      <c r="BS14" s="4"/>
      <c r="BT14" s="4"/>
      <c r="BU14" s="4"/>
      <c r="BV14" s="4"/>
      <c r="BW14" s="4"/>
      <c r="BX14" s="4"/>
      <c r="BY14" s="4"/>
      <c r="BZ14" s="4"/>
      <c r="CA14" s="4"/>
      <c r="CB14" s="4"/>
      <c r="CC14" s="4"/>
      <c r="CD14" s="4"/>
      <c r="CE14" s="4"/>
    </row>
    <row r="15" spans="1:83" x14ac:dyDescent="0.2">
      <c r="A15" s="1"/>
      <c r="B15" s="13" t="s">
        <v>44</v>
      </c>
      <c r="C15" s="14"/>
      <c r="D15" s="14"/>
      <c r="E15" s="14"/>
      <c r="F15" s="14"/>
      <c r="G15" s="14"/>
      <c r="H15" s="14"/>
      <c r="I15" s="14"/>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6"/>
      <c r="BF15" s="1"/>
      <c r="BG15" s="1"/>
      <c r="BH15" s="4"/>
      <c r="BI15" s="97" t="s">
        <v>85</v>
      </c>
      <c r="BJ15" s="4"/>
      <c r="BK15" s="4"/>
      <c r="BL15" s="4"/>
      <c r="BM15" s="4"/>
      <c r="BN15" s="4"/>
      <c r="BO15" s="4"/>
      <c r="BP15" s="4"/>
      <c r="BQ15" s="4"/>
      <c r="BR15" s="4"/>
      <c r="BS15" s="4"/>
      <c r="BT15" s="4"/>
      <c r="BU15" s="4"/>
      <c r="BV15" s="4"/>
      <c r="BW15" s="4"/>
      <c r="BX15" s="4"/>
      <c r="BY15" s="4"/>
      <c r="BZ15" s="4"/>
      <c r="CA15" s="4"/>
      <c r="CB15" s="4"/>
      <c r="CC15" s="4"/>
      <c r="CD15" s="4"/>
      <c r="CE15" s="4"/>
    </row>
    <row r="16" spans="1:83" x14ac:dyDescent="0.2">
      <c r="A16" s="1"/>
      <c r="B16" s="13" t="s">
        <v>9</v>
      </c>
      <c r="C16" s="14"/>
      <c r="D16" s="14"/>
      <c r="E16" s="14"/>
      <c r="F16" s="14"/>
      <c r="G16" s="14"/>
      <c r="H16" s="14"/>
      <c r="I16" s="14"/>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6"/>
      <c r="BF16" s="1"/>
      <c r="BG16" s="1"/>
      <c r="BH16" s="4"/>
      <c r="BI16" s="70" t="s">
        <v>86</v>
      </c>
      <c r="BJ16" s="4"/>
      <c r="BK16" s="4"/>
      <c r="BL16" s="4"/>
      <c r="BM16" s="4"/>
      <c r="BN16" s="4"/>
      <c r="BO16" s="4"/>
      <c r="BP16" s="4"/>
      <c r="BQ16" s="4"/>
      <c r="BR16" s="4"/>
      <c r="BS16" s="4"/>
      <c r="BT16" s="4"/>
      <c r="BU16" s="4"/>
      <c r="BV16" s="4"/>
      <c r="BW16" s="4"/>
      <c r="BX16" s="4"/>
      <c r="BY16" s="4"/>
      <c r="BZ16" s="4"/>
      <c r="CA16" s="4"/>
      <c r="CB16" s="4"/>
      <c r="CC16" s="4"/>
      <c r="CD16" s="4"/>
      <c r="CE16" s="4"/>
    </row>
    <row r="17" spans="1:83" x14ac:dyDescent="0.2">
      <c r="A17" s="1"/>
      <c r="B17" s="13" t="s">
        <v>113</v>
      </c>
      <c r="C17" s="14"/>
      <c r="D17" s="14"/>
      <c r="E17" s="14"/>
      <c r="F17" s="14"/>
      <c r="G17" s="14"/>
      <c r="H17" s="14"/>
      <c r="I17" s="14"/>
      <c r="J17" s="75"/>
      <c r="K17" s="75"/>
      <c r="L17" s="75"/>
      <c r="M17" s="75"/>
      <c r="N17" s="75"/>
      <c r="O17" s="109"/>
      <c r="P17" s="109"/>
      <c r="Q17" s="109"/>
      <c r="R17" s="109"/>
      <c r="S17" s="109"/>
      <c r="T17" s="10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456"/>
      <c r="BF17" s="1"/>
      <c r="BG17" s="1"/>
      <c r="BH17" s="4"/>
      <c r="BI17" s="70" t="s">
        <v>87</v>
      </c>
      <c r="BJ17" s="4"/>
      <c r="BK17" s="4"/>
      <c r="BL17" s="4"/>
      <c r="BM17" s="4"/>
      <c r="BN17" s="4"/>
      <c r="BO17" s="4"/>
      <c r="BP17" s="4"/>
      <c r="BQ17" s="4"/>
      <c r="BR17" s="4"/>
      <c r="BS17" s="4"/>
      <c r="BT17" s="4"/>
      <c r="BU17" s="4"/>
      <c r="BV17" s="4"/>
      <c r="BW17" s="4"/>
      <c r="BX17" s="4"/>
      <c r="BY17" s="4"/>
      <c r="BZ17" s="4"/>
      <c r="CA17" s="4"/>
      <c r="CB17" s="4"/>
      <c r="CC17" s="4"/>
      <c r="CD17" s="4"/>
      <c r="CE17" s="4"/>
    </row>
    <row r="18" spans="1:83" x14ac:dyDescent="0.2">
      <c r="A18" s="1"/>
      <c r="B18" s="13" t="s">
        <v>117</v>
      </c>
      <c r="C18" s="31"/>
      <c r="D18" s="31"/>
      <c r="E18" s="31"/>
      <c r="F18" s="31"/>
      <c r="G18" s="31"/>
      <c r="H18" s="31"/>
      <c r="I18" s="31"/>
      <c r="J18" s="108"/>
      <c r="K18" s="108"/>
      <c r="L18" s="108"/>
      <c r="M18" s="108"/>
      <c r="N18" s="108"/>
      <c r="O18" s="101"/>
      <c r="P18" s="101"/>
      <c r="Q18" s="101"/>
      <c r="R18" s="101"/>
      <c r="S18" s="101"/>
      <c r="T18" s="101"/>
      <c r="U18" s="108"/>
      <c r="V18" s="108"/>
      <c r="W18" s="108"/>
      <c r="X18" s="108"/>
      <c r="Y18" s="108"/>
      <c r="Z18" s="108"/>
      <c r="AA18" s="108"/>
      <c r="AB18" s="108"/>
      <c r="AC18" s="108"/>
      <c r="AD18" s="108"/>
      <c r="AE18" s="109"/>
      <c r="AF18" s="109"/>
      <c r="AG18" s="109"/>
      <c r="AH18" s="109"/>
      <c r="AI18" s="109"/>
      <c r="AJ18" s="109"/>
      <c r="AL18" s="105"/>
      <c r="AM18" s="281"/>
      <c r="AN18" s="281"/>
      <c r="AO18" s="281"/>
      <c r="AP18" s="281"/>
      <c r="AQ18" s="281"/>
      <c r="AR18" s="281"/>
      <c r="AS18" s="281"/>
      <c r="AT18" s="281"/>
      <c r="AU18" s="281"/>
      <c r="AV18" s="281"/>
      <c r="AW18" s="281"/>
      <c r="AX18" s="281"/>
      <c r="AY18" s="281"/>
      <c r="AZ18" s="281"/>
      <c r="BA18" s="281"/>
      <c r="BB18" s="281"/>
      <c r="BC18" s="281"/>
      <c r="BD18" s="281"/>
      <c r="BE18" s="288"/>
      <c r="BF18" s="1"/>
      <c r="BG18" s="1"/>
      <c r="BH18" s="4"/>
      <c r="BI18" s="70" t="s">
        <v>88</v>
      </c>
      <c r="BJ18" s="4"/>
      <c r="BK18" s="4"/>
      <c r="BL18" s="4"/>
      <c r="BM18" s="4"/>
      <c r="BN18" s="4"/>
      <c r="BO18" s="4"/>
      <c r="BP18" s="4"/>
      <c r="BQ18" s="4"/>
      <c r="BR18" s="4"/>
      <c r="BS18" s="4"/>
      <c r="BT18" s="4"/>
      <c r="BU18" s="4"/>
      <c r="BV18" s="4"/>
      <c r="BW18" s="4"/>
      <c r="BX18" s="4"/>
      <c r="BY18" s="4"/>
      <c r="BZ18" s="4"/>
      <c r="CA18" s="4"/>
      <c r="CB18" s="4"/>
      <c r="CC18" s="4"/>
      <c r="CD18" s="4"/>
      <c r="CE18" s="4"/>
    </row>
    <row r="19" spans="1:83" x14ac:dyDescent="0.2">
      <c r="A19" s="1"/>
      <c r="B19" s="461" t="s">
        <v>45</v>
      </c>
      <c r="C19" s="462"/>
      <c r="D19" s="462"/>
      <c r="E19" s="462"/>
      <c r="F19" s="462"/>
      <c r="G19" s="465" t="str">
        <f>""</f>
        <v/>
      </c>
      <c r="H19" s="465"/>
      <c r="I19" s="465"/>
      <c r="J19" s="465"/>
      <c r="K19" s="465"/>
      <c r="L19" s="465"/>
      <c r="M19" s="465"/>
      <c r="N19" s="465"/>
      <c r="O19" s="465"/>
      <c r="P19" s="465"/>
      <c r="Q19" s="465"/>
      <c r="R19" s="466"/>
      <c r="S19" s="469" t="s">
        <v>126</v>
      </c>
      <c r="T19" s="462"/>
      <c r="U19" s="462"/>
      <c r="V19" s="462"/>
      <c r="W19" s="462"/>
      <c r="X19" s="462"/>
      <c r="Y19" s="462"/>
      <c r="Z19" s="471" t="str">
        <f>""</f>
        <v/>
      </c>
      <c r="AA19" s="471"/>
      <c r="AB19" s="471"/>
      <c r="AC19" s="471"/>
      <c r="AD19" s="471"/>
      <c r="AE19" s="471"/>
      <c r="AF19" s="471"/>
      <c r="AG19" s="471"/>
      <c r="AH19" s="471"/>
      <c r="AI19" s="472"/>
      <c r="AJ19" s="104"/>
      <c r="AK19" s="21"/>
      <c r="AL19" s="21"/>
      <c r="AM19" s="21"/>
      <c r="AN19" s="21"/>
      <c r="AO19" s="21"/>
      <c r="AP19" s="21"/>
      <c r="AQ19" s="21"/>
      <c r="AR19" s="125"/>
      <c r="AS19" s="125"/>
      <c r="AT19" s="125"/>
      <c r="AU19" s="125"/>
      <c r="AV19" s="125"/>
      <c r="AW19" s="125"/>
      <c r="AX19" s="125"/>
      <c r="AY19" s="125"/>
      <c r="AZ19" s="125"/>
      <c r="BA19" s="125"/>
      <c r="BB19" s="125"/>
      <c r="BC19" s="125"/>
      <c r="BD19" s="125"/>
      <c r="BE19" s="126"/>
      <c r="BF19" s="1"/>
      <c r="BG19" s="1"/>
      <c r="BH19" s="4"/>
      <c r="BI19" s="71" t="s">
        <v>89</v>
      </c>
      <c r="BJ19" s="4"/>
      <c r="BK19" s="4"/>
      <c r="BL19" s="4"/>
      <c r="BM19" s="4"/>
      <c r="BN19" s="4"/>
      <c r="BO19" s="4"/>
      <c r="BP19" s="4"/>
      <c r="BQ19" s="4"/>
      <c r="BR19" s="4"/>
      <c r="BS19" s="4"/>
      <c r="BT19" s="4"/>
      <c r="BU19" s="4"/>
      <c r="BV19" s="4"/>
      <c r="BW19" s="4"/>
      <c r="BX19" s="4"/>
      <c r="BY19" s="4"/>
      <c r="BZ19" s="4"/>
      <c r="CA19" s="4"/>
      <c r="CB19" s="4"/>
      <c r="CC19" s="4"/>
      <c r="CD19" s="4"/>
      <c r="CE19" s="4"/>
    </row>
    <row r="20" spans="1:83" x14ac:dyDescent="0.2">
      <c r="A20" s="1"/>
      <c r="B20" s="463"/>
      <c r="C20" s="464"/>
      <c r="D20" s="464"/>
      <c r="E20" s="464"/>
      <c r="F20" s="464"/>
      <c r="G20" s="467"/>
      <c r="H20" s="467"/>
      <c r="I20" s="467"/>
      <c r="J20" s="467"/>
      <c r="K20" s="467"/>
      <c r="L20" s="467"/>
      <c r="M20" s="467"/>
      <c r="N20" s="467"/>
      <c r="O20" s="467"/>
      <c r="P20" s="467"/>
      <c r="Q20" s="467"/>
      <c r="R20" s="468"/>
      <c r="S20" s="470"/>
      <c r="T20" s="464"/>
      <c r="U20" s="464"/>
      <c r="V20" s="464"/>
      <c r="W20" s="464"/>
      <c r="X20" s="464"/>
      <c r="Y20" s="464"/>
      <c r="Z20" s="473"/>
      <c r="AA20" s="473"/>
      <c r="AB20" s="473"/>
      <c r="AC20" s="473"/>
      <c r="AD20" s="473"/>
      <c r="AE20" s="473"/>
      <c r="AF20" s="473"/>
      <c r="AG20" s="473"/>
      <c r="AH20" s="473"/>
      <c r="AI20" s="474"/>
      <c r="AJ20" s="47"/>
      <c r="AK20" s="47"/>
      <c r="AL20" s="47"/>
      <c r="AM20" s="47"/>
      <c r="AN20" s="47"/>
      <c r="AO20" s="47"/>
      <c r="AP20" s="47"/>
      <c r="AQ20" s="47"/>
      <c r="AR20" s="127"/>
      <c r="AS20" s="127"/>
      <c r="AT20" s="127"/>
      <c r="AU20" s="127"/>
      <c r="AV20" s="127"/>
      <c r="AW20" s="127"/>
      <c r="AX20" s="127"/>
      <c r="AY20" s="127"/>
      <c r="AZ20" s="127"/>
      <c r="BA20" s="127"/>
      <c r="BB20" s="127"/>
      <c r="BC20" s="127"/>
      <c r="BD20" s="127"/>
      <c r="BE20" s="128"/>
      <c r="BF20" s="1"/>
      <c r="BG20" s="1"/>
      <c r="BH20" s="4"/>
      <c r="BJ20" s="4"/>
      <c r="BK20" s="4"/>
      <c r="BL20" s="4"/>
      <c r="BM20" s="4"/>
      <c r="BN20" s="4"/>
      <c r="BO20" s="4"/>
      <c r="BP20" s="4"/>
      <c r="BQ20" s="4"/>
      <c r="BR20" s="4"/>
      <c r="BS20" s="4"/>
      <c r="BT20" s="4"/>
      <c r="BU20" s="4"/>
      <c r="BV20" s="4"/>
      <c r="BW20" s="4"/>
      <c r="BX20" s="4"/>
      <c r="BY20" s="4"/>
      <c r="BZ20" s="4"/>
      <c r="CA20" s="4"/>
      <c r="CB20" s="4"/>
      <c r="CC20" s="4"/>
      <c r="CD20" s="4"/>
      <c r="CE20" s="4"/>
    </row>
    <row r="21" spans="1:83" x14ac:dyDescent="0.2">
      <c r="A21" s="1"/>
      <c r="B21" s="13" t="s">
        <v>10</v>
      </c>
      <c r="C21" s="14"/>
      <c r="D21" s="14"/>
      <c r="E21" s="14"/>
      <c r="F21" s="14"/>
      <c r="G21" s="14"/>
      <c r="H21" s="14"/>
      <c r="I21" s="14"/>
      <c r="J21" s="14"/>
      <c r="K21" s="281"/>
      <c r="L21" s="281"/>
      <c r="M21" s="281"/>
      <c r="N21" s="281"/>
      <c r="O21" s="281"/>
      <c r="P21" s="281"/>
      <c r="Q21" s="281"/>
      <c r="R21" s="281"/>
      <c r="S21" s="281"/>
      <c r="T21" s="281"/>
      <c r="U21" s="281"/>
      <c r="V21" s="281"/>
      <c r="W21" s="281"/>
      <c r="X21" s="281"/>
      <c r="Y21" s="281"/>
      <c r="Z21" s="281"/>
      <c r="AA21" s="281"/>
      <c r="AB21" s="281"/>
      <c r="AC21" s="281"/>
      <c r="AD21" s="281"/>
      <c r="AE21" s="69" t="s">
        <v>11</v>
      </c>
      <c r="AF21" s="14"/>
      <c r="AG21" s="14"/>
      <c r="AH21" s="14"/>
      <c r="AI21" s="14"/>
      <c r="AJ21" s="282"/>
      <c r="AK21" s="282"/>
      <c r="AL21" s="282"/>
      <c r="AM21" s="282"/>
      <c r="AN21" s="282"/>
      <c r="AO21" s="282"/>
      <c r="AP21" s="282"/>
      <c r="AQ21" s="282"/>
      <c r="AR21" s="282"/>
      <c r="AS21" s="282"/>
      <c r="AT21" s="282"/>
      <c r="AU21" s="282"/>
      <c r="AV21" s="282"/>
      <c r="AW21" s="282"/>
      <c r="AX21" s="282"/>
      <c r="AY21" s="282"/>
      <c r="AZ21" s="282"/>
      <c r="BA21" s="282"/>
      <c r="BB21" s="282"/>
      <c r="BC21" s="282"/>
      <c r="BD21" s="282"/>
      <c r="BE21" s="283"/>
      <c r="BF21" s="1"/>
      <c r="BG21" s="1"/>
      <c r="BH21" s="4"/>
      <c r="BI21" s="96" t="s">
        <v>104</v>
      </c>
      <c r="BJ21" s="4"/>
      <c r="BK21" s="4"/>
      <c r="BL21" s="4"/>
      <c r="BM21" s="4"/>
      <c r="BN21" s="4"/>
      <c r="BO21" s="4"/>
      <c r="BP21" s="4"/>
      <c r="BQ21" s="4"/>
      <c r="BR21" s="4"/>
      <c r="BS21" s="4"/>
      <c r="BT21" s="4"/>
      <c r="BU21" s="4"/>
      <c r="BV21" s="4"/>
      <c r="BW21" s="4"/>
      <c r="BX21" s="4"/>
      <c r="BY21" s="4"/>
      <c r="BZ21" s="4"/>
      <c r="CA21" s="4"/>
      <c r="CB21" s="4"/>
      <c r="CC21" s="4"/>
      <c r="CD21" s="4"/>
      <c r="CE21" s="4"/>
    </row>
    <row r="22" spans="1:83" x14ac:dyDescent="0.2">
      <c r="A22" s="1"/>
      <c r="B22" s="13" t="s">
        <v>97</v>
      </c>
      <c r="C22" s="14"/>
      <c r="D22" s="14"/>
      <c r="E22" s="14"/>
      <c r="F22" s="14"/>
      <c r="G22" s="14"/>
      <c r="H22" s="14"/>
      <c r="I22" s="14"/>
      <c r="J22" s="14"/>
      <c r="K22" s="14"/>
      <c r="L22" s="14"/>
      <c r="M22" s="14"/>
      <c r="N22" s="75"/>
      <c r="O22" s="75"/>
      <c r="P22" s="75"/>
      <c r="Q22" s="75"/>
      <c r="R22" s="75"/>
      <c r="S22" s="75"/>
      <c r="T22" s="75"/>
      <c r="U22" s="75"/>
      <c r="V22" s="75"/>
      <c r="W22" s="75"/>
      <c r="X22" s="75"/>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8"/>
      <c r="BF22" s="1"/>
      <c r="BG22" s="1"/>
      <c r="BH22" s="4"/>
      <c r="BI22" s="97" t="s">
        <v>105</v>
      </c>
      <c r="BJ22" s="4"/>
      <c r="BK22" s="4"/>
      <c r="BL22" s="4"/>
      <c r="BM22" s="4"/>
      <c r="BN22" s="4"/>
      <c r="BO22" s="4"/>
      <c r="BP22" s="4"/>
      <c r="BQ22" s="4"/>
      <c r="BR22" s="4"/>
      <c r="BS22" s="4"/>
      <c r="BT22" s="4"/>
      <c r="BU22" s="4"/>
      <c r="BV22" s="4"/>
      <c r="BW22" s="4"/>
      <c r="BX22" s="4"/>
      <c r="BY22" s="4"/>
      <c r="BZ22" s="4"/>
      <c r="CA22" s="4"/>
      <c r="CB22" s="4"/>
      <c r="CC22" s="4"/>
      <c r="CD22" s="4"/>
      <c r="CE22" s="4"/>
    </row>
    <row r="23" spans="1:83" x14ac:dyDescent="0.2">
      <c r="A23" s="1"/>
      <c r="B23" s="459" t="s">
        <v>208</v>
      </c>
      <c r="C23" s="460"/>
      <c r="D23" s="460"/>
      <c r="E23" s="460"/>
      <c r="F23" s="460"/>
      <c r="G23" s="460"/>
      <c r="H23" s="460"/>
      <c r="I23" s="460"/>
      <c r="J23" s="460"/>
      <c r="K23" s="460"/>
      <c r="L23" s="460"/>
      <c r="M23" s="460"/>
      <c r="N23" s="460"/>
      <c r="O23" s="460"/>
      <c r="P23" s="460"/>
      <c r="Q23" s="460"/>
      <c r="R23" s="460"/>
      <c r="S23" s="460"/>
      <c r="T23" s="460"/>
      <c r="U23" s="460"/>
      <c r="V23" s="460"/>
      <c r="W23" s="460"/>
      <c r="X23" s="457"/>
      <c r="Y23" s="457"/>
      <c r="Z23" s="457"/>
      <c r="AA23" s="457"/>
      <c r="AB23" s="457"/>
      <c r="AC23" s="457"/>
      <c r="AD23" s="458"/>
      <c r="AE23" s="222" t="s">
        <v>174</v>
      </c>
      <c r="AF23" s="205"/>
      <c r="AG23" s="205"/>
      <c r="AH23" s="205"/>
      <c r="AI23" s="206"/>
      <c r="AJ23" s="206"/>
      <c r="AK23" s="206"/>
      <c r="AL23" s="206"/>
      <c r="AM23" s="206"/>
      <c r="AN23" s="207"/>
      <c r="AO23" s="207"/>
      <c r="AP23" s="207"/>
      <c r="AQ23" s="207"/>
      <c r="AR23" s="282"/>
      <c r="AS23" s="282"/>
      <c r="AT23" s="282"/>
      <c r="AU23" s="282"/>
      <c r="AV23" s="282"/>
      <c r="AW23" s="282"/>
      <c r="AX23" s="282"/>
      <c r="AY23" s="282"/>
      <c r="AZ23" s="282"/>
      <c r="BA23" s="282"/>
      <c r="BB23" s="282"/>
      <c r="BC23" s="282"/>
      <c r="BD23" s="282"/>
      <c r="BE23" s="283"/>
      <c r="BF23" s="1"/>
      <c r="BG23" s="1"/>
      <c r="BH23" s="4"/>
      <c r="BI23" s="97" t="s">
        <v>106</v>
      </c>
      <c r="BJ23" s="4"/>
      <c r="BK23" s="4"/>
      <c r="BL23" s="4"/>
      <c r="BM23" s="4"/>
      <c r="BN23" s="4"/>
      <c r="BO23" s="4"/>
      <c r="BP23" s="4"/>
      <c r="BQ23" s="4"/>
      <c r="BR23" s="4"/>
      <c r="BS23" s="4"/>
      <c r="BT23" s="4"/>
      <c r="BU23" s="4"/>
      <c r="BV23" s="4"/>
      <c r="BW23" s="4"/>
      <c r="BX23" s="4"/>
      <c r="BY23" s="4"/>
      <c r="BZ23" s="4"/>
      <c r="CA23" s="4"/>
      <c r="CB23" s="4"/>
      <c r="CC23" s="4"/>
      <c r="CD23" s="4"/>
      <c r="CE23" s="4"/>
    </row>
    <row r="24" spans="1:83" x14ac:dyDescent="0.2">
      <c r="A24" s="1"/>
      <c r="B24" s="223" t="s">
        <v>173</v>
      </c>
      <c r="C24" s="202"/>
      <c r="D24" s="202"/>
      <c r="E24" s="202"/>
      <c r="F24" s="202"/>
      <c r="G24" s="202"/>
      <c r="H24" s="202"/>
      <c r="I24" s="202"/>
      <c r="J24" s="203"/>
      <c r="K24" s="203"/>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80"/>
      <c r="BF24" s="1"/>
      <c r="BG24" s="1"/>
      <c r="BH24" s="4"/>
      <c r="BI24" s="97" t="s">
        <v>107</v>
      </c>
      <c r="BJ24" s="4"/>
      <c r="BK24" s="4"/>
      <c r="BL24" s="4"/>
      <c r="BM24" s="4"/>
      <c r="BN24" s="4"/>
      <c r="BO24" s="4"/>
      <c r="BP24" s="4"/>
      <c r="BQ24" s="4"/>
      <c r="BR24" s="4"/>
      <c r="BS24" s="4"/>
      <c r="BT24" s="4"/>
      <c r="BU24" s="4"/>
      <c r="BV24" s="4"/>
      <c r="BW24" s="4"/>
      <c r="BX24" s="4"/>
      <c r="BY24" s="4"/>
      <c r="BZ24" s="4"/>
      <c r="CA24" s="4"/>
      <c r="CB24" s="4"/>
      <c r="CC24" s="4"/>
      <c r="CD24" s="4"/>
      <c r="CE24" s="4"/>
    </row>
    <row r="25" spans="1:83" ht="13.5" thickBot="1" x14ac:dyDescent="0.25">
      <c r="A25" s="1"/>
      <c r="B25" s="88" t="s">
        <v>12</v>
      </c>
      <c r="C25" s="16"/>
      <c r="D25" s="16"/>
      <c r="E25" s="16"/>
      <c r="F25" s="16"/>
      <c r="G25" s="16"/>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34" t="s">
        <v>92</v>
      </c>
      <c r="AF25" s="16"/>
      <c r="AG25" s="16"/>
      <c r="AH25" s="16"/>
      <c r="AI25" s="16"/>
      <c r="AJ25" s="16"/>
      <c r="AK25" s="76"/>
      <c r="AL25" s="76"/>
      <c r="AM25" s="76"/>
      <c r="AN25" s="275"/>
      <c r="AO25" s="275"/>
      <c r="AP25" s="275"/>
      <c r="AQ25" s="275"/>
      <c r="AR25" s="275"/>
      <c r="AS25" s="275"/>
      <c r="AT25" s="275"/>
      <c r="AU25" s="275"/>
      <c r="AV25" s="275"/>
      <c r="AW25" s="275"/>
      <c r="AX25" s="275"/>
      <c r="AY25" s="275"/>
      <c r="AZ25" s="275"/>
      <c r="BA25" s="275"/>
      <c r="BB25" s="275"/>
      <c r="BC25" s="275"/>
      <c r="BD25" s="275"/>
      <c r="BE25" s="276"/>
      <c r="BF25" s="1"/>
      <c r="BG25" s="1"/>
      <c r="BH25" s="4"/>
      <c r="BI25" s="97" t="s">
        <v>108</v>
      </c>
      <c r="BJ25" s="4"/>
      <c r="BK25" s="4"/>
      <c r="BL25" s="4"/>
      <c r="BM25" s="4"/>
      <c r="BN25" s="4"/>
      <c r="BO25" s="4"/>
      <c r="BP25" s="4"/>
      <c r="BQ25" s="4"/>
      <c r="BR25" s="4"/>
      <c r="BS25" s="4"/>
      <c r="BT25" s="4"/>
      <c r="BU25" s="4"/>
      <c r="BV25" s="4"/>
      <c r="BW25" s="4"/>
      <c r="BX25" s="4"/>
      <c r="BY25" s="4"/>
      <c r="BZ25" s="4"/>
      <c r="CA25" s="4"/>
      <c r="CB25" s="4"/>
      <c r="CC25" s="4"/>
      <c r="CD25" s="4"/>
      <c r="CE25" s="4"/>
    </row>
    <row r="26" spans="1:83" ht="13.5" thickBo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4"/>
      <c r="BI26" s="98" t="s">
        <v>109</v>
      </c>
      <c r="BJ26" s="4"/>
      <c r="BK26" s="4"/>
      <c r="BL26" s="4"/>
      <c r="BM26" s="4"/>
      <c r="BN26" s="4"/>
      <c r="BO26" s="4"/>
      <c r="BP26" s="4"/>
      <c r="BQ26" s="4"/>
      <c r="BR26" s="4"/>
      <c r="BS26" s="4"/>
      <c r="BT26" s="4"/>
      <c r="BU26" s="4"/>
      <c r="BV26" s="4"/>
      <c r="BW26" s="4"/>
      <c r="BX26" s="4"/>
      <c r="BY26" s="4"/>
      <c r="BZ26" s="4"/>
      <c r="CA26" s="4"/>
      <c r="CB26" s="4"/>
      <c r="CC26" s="4"/>
      <c r="CD26" s="4"/>
      <c r="CE26" s="4"/>
    </row>
    <row r="27" spans="1:83" ht="13.5" thickBot="1" x14ac:dyDescent="0.25">
      <c r="A27" s="1"/>
      <c r="B27" s="112" t="s">
        <v>143</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5"/>
      <c r="BF27" s="1"/>
      <c r="BG27" s="1"/>
      <c r="BH27" s="4"/>
      <c r="BJ27" s="4"/>
      <c r="BK27" s="4"/>
      <c r="BL27" s="4"/>
      <c r="BM27" s="4"/>
      <c r="BN27" s="4"/>
      <c r="BO27" s="4"/>
      <c r="BP27" s="4"/>
      <c r="BQ27" s="4"/>
      <c r="BR27" s="4"/>
      <c r="BS27" s="4"/>
      <c r="BT27" s="4"/>
      <c r="BU27" s="4"/>
      <c r="BV27" s="4"/>
      <c r="BW27" s="4"/>
      <c r="BX27" s="4"/>
      <c r="BY27" s="4"/>
      <c r="BZ27" s="4"/>
      <c r="CA27" s="4"/>
      <c r="CB27" s="4"/>
      <c r="CC27" s="4"/>
      <c r="CD27" s="4"/>
      <c r="CE27" s="4"/>
    </row>
    <row r="28" spans="1:83" x14ac:dyDescent="0.2">
      <c r="A28" s="1"/>
      <c r="B28" s="17" t="s">
        <v>13</v>
      </c>
      <c r="C28" s="18"/>
      <c r="D28" s="18"/>
      <c r="E28" s="18"/>
      <c r="F28" s="18"/>
      <c r="G28" s="18"/>
      <c r="H28" s="475"/>
      <c r="I28" s="475"/>
      <c r="J28" s="475"/>
      <c r="K28" s="475"/>
      <c r="L28" s="475"/>
      <c r="M28" s="475"/>
      <c r="N28" s="475"/>
      <c r="O28" s="475"/>
      <c r="P28" s="475"/>
      <c r="Q28" s="475"/>
      <c r="R28" s="475"/>
      <c r="S28" s="475"/>
      <c r="T28" s="475"/>
      <c r="U28" s="475"/>
      <c r="V28" s="475"/>
      <c r="W28" s="475"/>
      <c r="X28" s="475"/>
      <c r="Y28" s="475"/>
      <c r="Z28" s="475"/>
      <c r="AA28" s="475"/>
      <c r="AB28" s="475"/>
      <c r="AC28" s="475"/>
      <c r="AD28" s="475"/>
      <c r="AE28" s="476"/>
      <c r="AF28" s="18" t="s">
        <v>14</v>
      </c>
      <c r="AG28" s="18"/>
      <c r="AH28" s="18"/>
      <c r="AI28" s="18"/>
      <c r="AJ28" s="18"/>
      <c r="AK28" s="18"/>
      <c r="AL28" s="477"/>
      <c r="AM28" s="477"/>
      <c r="AN28" s="477"/>
      <c r="AO28" s="477"/>
      <c r="AP28" s="477"/>
      <c r="AQ28" s="477"/>
      <c r="AR28" s="477"/>
      <c r="AS28" s="477"/>
      <c r="AT28" s="477"/>
      <c r="AU28" s="477"/>
      <c r="AV28" s="477"/>
      <c r="AW28" s="477"/>
      <c r="AX28" s="477"/>
      <c r="AY28" s="477"/>
      <c r="AZ28" s="477"/>
      <c r="BA28" s="477"/>
      <c r="BB28" s="477"/>
      <c r="BC28" s="477"/>
      <c r="BD28" s="477"/>
      <c r="BE28" s="478"/>
      <c r="BF28" s="1"/>
      <c r="BG28" s="1"/>
      <c r="BH28" s="4"/>
      <c r="BI28" s="96" t="s">
        <v>180</v>
      </c>
      <c r="BJ28" s="4"/>
      <c r="BK28" s="4"/>
      <c r="BL28" s="4"/>
      <c r="BM28" s="4"/>
      <c r="BN28" s="4"/>
      <c r="BO28" s="4"/>
      <c r="BP28" s="4"/>
      <c r="BQ28" s="4"/>
      <c r="BR28" s="4"/>
      <c r="BS28" s="4"/>
      <c r="BT28" s="4"/>
      <c r="BU28" s="4"/>
      <c r="BV28" s="4"/>
      <c r="BW28" s="4"/>
      <c r="BX28" s="4"/>
      <c r="BY28" s="4"/>
      <c r="BZ28" s="4"/>
      <c r="CA28" s="4"/>
      <c r="CB28" s="4"/>
      <c r="CC28" s="4"/>
      <c r="CD28" s="4"/>
      <c r="CE28" s="4"/>
    </row>
    <row r="29" spans="1:83" x14ac:dyDescent="0.2">
      <c r="A29" s="1"/>
      <c r="B29" s="19" t="s">
        <v>15</v>
      </c>
      <c r="C29" s="20"/>
      <c r="D29" s="20"/>
      <c r="E29" s="20"/>
      <c r="F29" s="20"/>
      <c r="G29" s="20"/>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90"/>
      <c r="AF29" s="20" t="s">
        <v>16</v>
      </c>
      <c r="AG29" s="110"/>
      <c r="AH29" s="110"/>
      <c r="AI29" s="110"/>
      <c r="AJ29" s="110"/>
      <c r="AK29" s="110"/>
      <c r="AL29" s="291"/>
      <c r="AM29" s="291"/>
      <c r="AN29" s="291"/>
      <c r="AO29" s="291"/>
      <c r="AP29" s="291"/>
      <c r="AQ29" s="291"/>
      <c r="AR29" s="291"/>
      <c r="AS29" s="291"/>
      <c r="AT29" s="291"/>
      <c r="AU29" s="291"/>
      <c r="AV29" s="291"/>
      <c r="AW29" s="291"/>
      <c r="AX29" s="291"/>
      <c r="AY29" s="291"/>
      <c r="AZ29" s="291"/>
      <c r="BA29" s="291"/>
      <c r="BB29" s="291"/>
      <c r="BC29" s="291"/>
      <c r="BD29" s="291"/>
      <c r="BE29" s="292"/>
      <c r="BF29" s="1"/>
      <c r="BG29" s="1"/>
      <c r="BH29" s="4"/>
      <c r="BI29" s="226" t="s">
        <v>180</v>
      </c>
      <c r="BJ29" s="4"/>
      <c r="BK29" s="4"/>
      <c r="BL29" s="4"/>
      <c r="BM29" s="4"/>
      <c r="BN29" s="4"/>
      <c r="BO29" s="4"/>
      <c r="BP29" s="4"/>
      <c r="BQ29" s="4"/>
      <c r="BR29" s="4"/>
      <c r="BS29" s="4"/>
      <c r="BT29" s="4"/>
      <c r="BU29" s="4"/>
      <c r="BV29" s="4"/>
      <c r="BW29" s="4"/>
      <c r="BX29" s="4"/>
      <c r="BY29" s="4"/>
      <c r="BZ29" s="4"/>
      <c r="CA29" s="4"/>
      <c r="CB29" s="4"/>
      <c r="CC29" s="4"/>
      <c r="CD29" s="4"/>
      <c r="CE29" s="4"/>
    </row>
    <row r="30" spans="1:83" x14ac:dyDescent="0.2">
      <c r="A30" s="1"/>
      <c r="B30" s="19" t="s">
        <v>51</v>
      </c>
      <c r="C30" s="20"/>
      <c r="D30" s="20"/>
      <c r="E30" s="20"/>
      <c r="F30" s="20"/>
      <c r="G30" s="20"/>
      <c r="H30" s="20"/>
      <c r="I30" s="20"/>
      <c r="J30" s="291"/>
      <c r="K30" s="291"/>
      <c r="L30" s="291"/>
      <c r="M30" s="291"/>
      <c r="N30" s="291"/>
      <c r="O30" s="291"/>
      <c r="P30" s="291"/>
      <c r="Q30" s="291"/>
      <c r="R30" s="291"/>
      <c r="S30" s="291"/>
      <c r="T30" s="291"/>
      <c r="U30" s="291"/>
      <c r="V30" s="291"/>
      <c r="W30" s="291"/>
      <c r="X30" s="291"/>
      <c r="Y30" s="291"/>
      <c r="Z30" s="291"/>
      <c r="AA30" s="291"/>
      <c r="AB30" s="291"/>
      <c r="AC30" s="291"/>
      <c r="AD30" s="291"/>
      <c r="AE30" s="297"/>
      <c r="AF30" s="20" t="s">
        <v>17</v>
      </c>
      <c r="AG30" s="20"/>
      <c r="AH30" s="20"/>
      <c r="AI30" s="20"/>
      <c r="AJ30" s="20"/>
      <c r="AK30" s="20"/>
      <c r="AL30" s="293"/>
      <c r="AM30" s="293"/>
      <c r="AN30" s="293"/>
      <c r="AO30" s="293"/>
      <c r="AP30" s="293"/>
      <c r="AQ30" s="293"/>
      <c r="AR30" s="293"/>
      <c r="AS30" s="293"/>
      <c r="AT30" s="293"/>
      <c r="AU30" s="293"/>
      <c r="AV30" s="293"/>
      <c r="AW30" s="293"/>
      <c r="AX30" s="293"/>
      <c r="AY30" s="293"/>
      <c r="AZ30" s="293"/>
      <c r="BA30" s="293"/>
      <c r="BB30" s="293"/>
      <c r="BC30" s="293"/>
      <c r="BD30" s="293"/>
      <c r="BE30" s="294"/>
      <c r="BF30" s="1"/>
      <c r="BG30" s="1"/>
      <c r="BH30" s="4"/>
      <c r="BI30" s="4"/>
      <c r="BJ30" s="4"/>
      <c r="BK30" s="4"/>
      <c r="BL30" s="4"/>
      <c r="BM30" s="4"/>
      <c r="BN30" s="4"/>
      <c r="BO30" s="4"/>
      <c r="BP30" s="4"/>
      <c r="BQ30" s="4"/>
      <c r="BR30" s="4"/>
      <c r="BS30" s="4"/>
      <c r="BT30" s="4"/>
      <c r="BU30" s="4"/>
      <c r="BV30" s="4"/>
      <c r="BW30" s="4"/>
      <c r="BX30" s="4"/>
      <c r="BY30" s="4"/>
      <c r="BZ30" s="4"/>
      <c r="CA30" s="4"/>
      <c r="CB30" s="4"/>
      <c r="CC30" s="4"/>
      <c r="CD30" s="4"/>
      <c r="CE30" s="4"/>
    </row>
    <row r="31" spans="1:83" x14ac:dyDescent="0.2">
      <c r="A31" s="1"/>
      <c r="B31" s="19" t="s">
        <v>18</v>
      </c>
      <c r="C31" s="20"/>
      <c r="D31" s="20"/>
      <c r="E31" s="20"/>
      <c r="F31" s="20"/>
      <c r="G31" s="20"/>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1"/>
      <c r="BE31" s="292"/>
      <c r="BF31" s="1"/>
      <c r="BG31" s="1"/>
      <c r="BH31" s="4"/>
      <c r="BI31" s="131" t="s">
        <v>110</v>
      </c>
      <c r="BJ31" s="4"/>
      <c r="BK31" s="4"/>
      <c r="BL31" s="4"/>
      <c r="BM31" s="4"/>
      <c r="BN31" s="4"/>
      <c r="BO31" s="4"/>
      <c r="BP31" s="4"/>
      <c r="BQ31" s="4"/>
      <c r="BR31" s="4"/>
      <c r="BS31" s="4"/>
      <c r="BT31" s="4"/>
      <c r="BU31" s="4"/>
      <c r="BV31" s="4"/>
      <c r="BW31" s="4"/>
      <c r="BX31" s="4"/>
      <c r="BY31" s="4"/>
      <c r="BZ31" s="4"/>
      <c r="CA31" s="4"/>
      <c r="CB31" s="4"/>
      <c r="CC31" s="4"/>
      <c r="CD31" s="4"/>
      <c r="CE31" s="4"/>
    </row>
    <row r="32" spans="1:83" x14ac:dyDescent="0.2">
      <c r="A32" s="1"/>
      <c r="B32" s="19" t="s">
        <v>172</v>
      </c>
      <c r="C32" s="110"/>
      <c r="D32" s="110"/>
      <c r="E32" s="110"/>
      <c r="F32" s="110"/>
      <c r="G32" s="110"/>
      <c r="H32" s="110"/>
      <c r="I32" s="110"/>
      <c r="J32" s="201"/>
      <c r="K32" s="201"/>
      <c r="L32" s="201"/>
      <c r="M32" s="201"/>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85"/>
      <c r="AR32" s="485"/>
      <c r="AS32" s="485"/>
      <c r="AT32" s="485"/>
      <c r="AU32" s="485"/>
      <c r="AV32" s="485"/>
      <c r="AW32" s="485"/>
      <c r="AX32" s="485"/>
      <c r="AY32" s="485"/>
      <c r="AZ32" s="485"/>
      <c r="BA32" s="485"/>
      <c r="BB32" s="485"/>
      <c r="BC32" s="485"/>
      <c r="BD32" s="485"/>
      <c r="BE32" s="486"/>
      <c r="BF32" s="1"/>
      <c r="BG32" s="1"/>
      <c r="BH32" s="4"/>
      <c r="BI32" s="100" t="s">
        <v>111</v>
      </c>
      <c r="BJ32" s="4"/>
      <c r="BK32" s="4"/>
      <c r="BL32" s="4"/>
      <c r="BM32" s="4"/>
      <c r="BN32" s="4"/>
      <c r="BO32" s="4"/>
      <c r="BP32" s="4"/>
      <c r="BQ32" s="4"/>
      <c r="BR32" s="4"/>
      <c r="BS32" s="4"/>
      <c r="BT32" s="4"/>
      <c r="BU32" s="4"/>
      <c r="BV32" s="4"/>
      <c r="BW32" s="4"/>
      <c r="BX32" s="4"/>
      <c r="BY32" s="4"/>
      <c r="BZ32" s="4"/>
      <c r="CA32" s="4"/>
      <c r="CB32" s="4"/>
      <c r="CC32" s="4"/>
      <c r="CD32" s="4"/>
      <c r="CE32" s="4"/>
    </row>
    <row r="33" spans="1:83" ht="13.5" thickBot="1" x14ac:dyDescent="0.25">
      <c r="A33" s="1"/>
      <c r="B33" s="22" t="s">
        <v>80</v>
      </c>
      <c r="C33" s="68"/>
      <c r="D33" s="68"/>
      <c r="E33" s="68"/>
      <c r="F33" s="68"/>
      <c r="G33" s="68"/>
      <c r="H33" s="68"/>
      <c r="I33" s="68"/>
      <c r="J33" s="68"/>
      <c r="K33" s="68"/>
      <c r="L33" s="68"/>
      <c r="M33" s="68"/>
      <c r="N33" s="68"/>
      <c r="O33" s="77"/>
      <c r="P33" s="77"/>
      <c r="Q33" s="77"/>
      <c r="R33" s="77"/>
      <c r="S33" s="77"/>
      <c r="T33" s="77"/>
      <c r="U33" s="77"/>
      <c r="V33" s="77"/>
      <c r="W33" s="77"/>
      <c r="X33" s="77"/>
      <c r="Y33" s="77"/>
      <c r="Z33" s="77"/>
      <c r="AA33" s="77"/>
      <c r="AB33" s="479"/>
      <c r="AC33" s="480"/>
      <c r="AD33" s="480"/>
      <c r="AE33" s="480"/>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1"/>
      <c r="BC33" s="481"/>
      <c r="BD33" s="481"/>
      <c r="BE33" s="482"/>
      <c r="BF33" s="1"/>
      <c r="BG33" s="1"/>
      <c r="BH33" s="4"/>
      <c r="BJ33" s="4"/>
      <c r="BK33" s="4"/>
      <c r="BL33" s="4"/>
      <c r="BM33" s="4"/>
      <c r="BN33" s="4"/>
      <c r="BO33" s="4"/>
      <c r="BP33" s="4"/>
      <c r="BQ33" s="4"/>
      <c r="BR33" s="4"/>
      <c r="BS33" s="4"/>
      <c r="BT33" s="4"/>
      <c r="BU33" s="4"/>
      <c r="BV33" s="4"/>
      <c r="BW33" s="4"/>
      <c r="BX33" s="4"/>
      <c r="BY33" s="4"/>
      <c r="BZ33" s="4"/>
      <c r="CA33" s="4"/>
      <c r="CB33" s="4"/>
      <c r="CC33" s="4"/>
      <c r="CD33" s="4"/>
      <c r="CE33" s="4"/>
    </row>
    <row r="34" spans="1:83" ht="13.5" thickBot="1" x14ac:dyDescent="0.25">
      <c r="A34" s="1"/>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1"/>
      <c r="BG34" s="1"/>
      <c r="BH34" s="4"/>
      <c r="BI34" s="99" t="s">
        <v>114</v>
      </c>
      <c r="BJ34" s="4"/>
      <c r="BK34" s="4"/>
      <c r="BL34" s="4"/>
      <c r="BM34" s="4"/>
      <c r="BN34" s="4"/>
      <c r="BO34" s="4"/>
      <c r="BP34" s="4"/>
      <c r="BQ34" s="4"/>
      <c r="BR34" s="4"/>
      <c r="BS34" s="4"/>
      <c r="BT34" s="4"/>
      <c r="BU34" s="4"/>
      <c r="BV34" s="4"/>
      <c r="BW34" s="4"/>
      <c r="BX34" s="4"/>
      <c r="BY34" s="4"/>
      <c r="BZ34" s="4"/>
      <c r="CA34" s="4"/>
      <c r="CB34" s="4"/>
      <c r="CC34" s="4"/>
      <c r="CD34" s="4"/>
      <c r="CE34" s="4"/>
    </row>
    <row r="35" spans="1:83" ht="13.5" thickBot="1" x14ac:dyDescent="0.25">
      <c r="A35" s="1"/>
      <c r="B35" s="113">
        <v>1</v>
      </c>
      <c r="C35" s="138" t="s">
        <v>77</v>
      </c>
      <c r="D35" s="114"/>
      <c r="E35" s="114"/>
      <c r="F35" s="114"/>
      <c r="G35" s="114"/>
      <c r="H35" s="114"/>
      <c r="I35" s="114"/>
      <c r="J35" s="114"/>
      <c r="K35" s="114"/>
      <c r="L35" s="114"/>
      <c r="M35" s="114"/>
      <c r="N35" s="114"/>
      <c r="O35" s="114"/>
      <c r="P35" s="114"/>
      <c r="Q35" s="115"/>
      <c r="R35" s="115"/>
      <c r="S35" s="115"/>
      <c r="T35" s="115"/>
      <c r="U35" s="115" t="s">
        <v>19</v>
      </c>
      <c r="V35" s="115"/>
      <c r="W35" s="115"/>
      <c r="X35" s="115"/>
      <c r="Y35" s="115"/>
      <c r="Z35" s="115" t="s">
        <v>20</v>
      </c>
      <c r="AA35" s="115"/>
      <c r="AB35" s="115"/>
      <c r="AC35" s="115"/>
      <c r="AD35" s="115"/>
      <c r="AE35" s="115"/>
      <c r="AF35" s="115"/>
      <c r="AG35" s="115"/>
      <c r="AH35" s="115" t="s">
        <v>21</v>
      </c>
      <c r="AI35" s="115"/>
      <c r="AJ35" s="115"/>
      <c r="AK35" s="115"/>
      <c r="AL35" s="115"/>
      <c r="AM35" s="115"/>
      <c r="AN35" s="115" t="s">
        <v>22</v>
      </c>
      <c r="AO35" s="115"/>
      <c r="AP35" s="115"/>
      <c r="AQ35" s="483"/>
      <c r="AR35" s="483"/>
      <c r="AS35" s="483"/>
      <c r="AT35" s="483"/>
      <c r="AU35" s="483"/>
      <c r="AV35" s="483"/>
      <c r="AW35" s="483"/>
      <c r="AX35" s="483"/>
      <c r="AY35" s="483"/>
      <c r="AZ35" s="483"/>
      <c r="BA35" s="483"/>
      <c r="BB35" s="483"/>
      <c r="BC35" s="483"/>
      <c r="BD35" s="483"/>
      <c r="BE35" s="484"/>
      <c r="BF35" s="1"/>
      <c r="BG35" s="1"/>
      <c r="BH35" s="4"/>
      <c r="BI35" s="102" t="s">
        <v>115</v>
      </c>
      <c r="BJ35" s="4"/>
      <c r="BK35" s="4"/>
      <c r="BL35" s="4"/>
      <c r="BM35" s="4"/>
      <c r="BN35" s="4"/>
      <c r="BO35" s="4"/>
      <c r="BP35" s="4"/>
      <c r="BQ35" s="4"/>
      <c r="BR35" s="4"/>
      <c r="BS35" s="4"/>
      <c r="BT35" s="4"/>
      <c r="BU35" s="4"/>
      <c r="BV35" s="4"/>
      <c r="BW35" s="4"/>
      <c r="BX35" s="4"/>
      <c r="BY35" s="4"/>
      <c r="BZ35" s="4"/>
      <c r="CA35" s="4"/>
      <c r="CB35" s="4"/>
      <c r="CC35" s="4"/>
      <c r="CD35" s="4"/>
      <c r="CE35" s="4"/>
    </row>
    <row r="36" spans="1:83" ht="13.5" thickBot="1" x14ac:dyDescent="0.25">
      <c r="B36" s="143"/>
      <c r="C36" s="146"/>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8"/>
      <c r="AR36" s="148"/>
      <c r="AS36" s="148"/>
      <c r="AT36" s="148"/>
      <c r="AU36" s="148"/>
      <c r="AV36" s="148"/>
      <c r="AW36" s="148"/>
      <c r="AX36" s="148"/>
      <c r="AY36" s="148"/>
      <c r="AZ36" s="148"/>
      <c r="BA36" s="148"/>
      <c r="BB36" s="148"/>
      <c r="BC36" s="148"/>
      <c r="BD36" s="148"/>
      <c r="BE36" s="148"/>
      <c r="BH36" s="4"/>
      <c r="BI36" s="100" t="s">
        <v>116</v>
      </c>
      <c r="BJ36" s="4"/>
      <c r="BK36" s="4"/>
      <c r="BL36" s="4"/>
      <c r="BM36" s="4"/>
      <c r="BN36" s="4"/>
      <c r="BO36" s="4"/>
      <c r="BP36" s="4"/>
      <c r="BQ36" s="4"/>
      <c r="BR36" s="4"/>
      <c r="BS36" s="4"/>
      <c r="BT36" s="4"/>
      <c r="BU36" s="4"/>
      <c r="BV36" s="4"/>
      <c r="BW36" s="4"/>
      <c r="BX36" s="4"/>
      <c r="BY36" s="4"/>
      <c r="BZ36" s="4"/>
      <c r="CA36" s="4"/>
      <c r="CB36" s="4"/>
      <c r="CC36" s="4"/>
      <c r="CD36" s="4"/>
      <c r="CE36" s="4"/>
    </row>
    <row r="37" spans="1:83" x14ac:dyDescent="0.2">
      <c r="A37" s="1"/>
      <c r="B37" s="24">
        <v>2</v>
      </c>
      <c r="C37" s="227" t="s">
        <v>184</v>
      </c>
      <c r="D37" s="12"/>
      <c r="E37" s="12"/>
      <c r="F37" s="12"/>
      <c r="G37" s="12"/>
      <c r="H37" s="12"/>
      <c r="I37" s="12"/>
      <c r="J37" s="12"/>
      <c r="K37" s="12"/>
      <c r="L37" s="12"/>
      <c r="M37" s="12"/>
      <c r="N37" s="18"/>
      <c r="O37" s="12"/>
      <c r="P37" s="12"/>
      <c r="Q37" s="12"/>
      <c r="R37" s="12"/>
      <c r="S37" s="12"/>
      <c r="T37" s="12"/>
      <c r="U37" s="12"/>
      <c r="V37" s="12"/>
      <c r="W37" s="12"/>
      <c r="X37" s="12"/>
      <c r="Y37" s="12"/>
      <c r="Z37" s="12"/>
      <c r="AA37" s="12"/>
      <c r="AB37" s="12"/>
      <c r="AC37" s="12"/>
      <c r="AD37" s="12"/>
      <c r="AE37" s="25"/>
      <c r="AF37" s="24">
        <v>3</v>
      </c>
      <c r="AG37" s="139" t="s">
        <v>43</v>
      </c>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25"/>
      <c r="BF37" s="1"/>
      <c r="BG37" s="1"/>
      <c r="BH37" s="4"/>
      <c r="BI37" s="4"/>
      <c r="BJ37" s="4"/>
      <c r="BK37" s="4"/>
      <c r="BL37" s="4"/>
      <c r="BM37" s="4"/>
      <c r="BN37" s="4"/>
      <c r="BO37" s="4"/>
      <c r="BP37" s="4"/>
      <c r="BQ37" s="4"/>
      <c r="BR37" s="4"/>
      <c r="BS37" s="4"/>
      <c r="BT37" s="4"/>
      <c r="BU37" s="4"/>
      <c r="BV37" s="4"/>
      <c r="BW37" s="4"/>
      <c r="BX37" s="4"/>
      <c r="BY37" s="4"/>
      <c r="BZ37" s="4"/>
      <c r="CA37" s="4"/>
      <c r="CB37" s="4"/>
      <c r="CC37" s="4"/>
      <c r="CD37" s="4"/>
      <c r="CE37" s="4"/>
    </row>
    <row r="38" spans="1:83" x14ac:dyDescent="0.2">
      <c r="A38" s="1"/>
      <c r="B38" s="19" t="s">
        <v>74</v>
      </c>
      <c r="C38" s="269"/>
      <c r="D38" s="269"/>
      <c r="E38" s="269"/>
      <c r="F38" s="269"/>
      <c r="G38" s="269"/>
      <c r="H38" s="269"/>
      <c r="I38" s="269"/>
      <c r="J38" s="269"/>
      <c r="K38" s="269"/>
      <c r="L38" s="269"/>
      <c r="M38" s="269"/>
      <c r="N38" s="269"/>
      <c r="O38" s="269"/>
      <c r="P38" s="269"/>
      <c r="Q38" s="269"/>
      <c r="R38" s="269"/>
      <c r="S38" s="269"/>
      <c r="T38" s="269"/>
      <c r="U38" s="269"/>
      <c r="V38" s="269"/>
      <c r="W38" s="270"/>
      <c r="X38" s="271"/>
      <c r="Y38" s="272"/>
      <c r="Z38" s="272"/>
      <c r="AA38" s="61" t="s">
        <v>24</v>
      </c>
      <c r="AB38" s="271"/>
      <c r="AC38" s="272"/>
      <c r="AD38" s="272"/>
      <c r="AE38" s="62" t="s">
        <v>23</v>
      </c>
      <c r="AF38" s="268"/>
      <c r="AG38" s="269"/>
      <c r="AH38" s="269"/>
      <c r="AI38" s="269"/>
      <c r="AJ38" s="269"/>
      <c r="AK38" s="269"/>
      <c r="AL38" s="269"/>
      <c r="AM38" s="269"/>
      <c r="AN38" s="269"/>
      <c r="AO38" s="269"/>
      <c r="AP38" s="269"/>
      <c r="AQ38" s="269"/>
      <c r="AR38" s="269"/>
      <c r="AS38" s="269"/>
      <c r="AT38" s="269"/>
      <c r="AU38" s="269"/>
      <c r="AV38" s="269"/>
      <c r="AW38" s="269"/>
      <c r="AX38" s="269"/>
      <c r="AY38" s="269"/>
      <c r="AZ38" s="269"/>
      <c r="BA38" s="270"/>
      <c r="BB38" s="271"/>
      <c r="BC38" s="272"/>
      <c r="BD38" s="272"/>
      <c r="BE38" s="63" t="s">
        <v>23</v>
      </c>
      <c r="BF38" s="1"/>
      <c r="BG38" s="1"/>
      <c r="BH38" s="4"/>
      <c r="BI38" s="4" t="s">
        <v>127</v>
      </c>
      <c r="BJ38" s="4"/>
      <c r="BK38" s="4"/>
      <c r="BL38" s="4"/>
      <c r="BM38" s="4"/>
      <c r="BN38" s="4"/>
      <c r="BO38" s="4"/>
      <c r="BP38" s="4"/>
      <c r="BQ38" s="4"/>
      <c r="BR38" s="4"/>
      <c r="BS38" s="4"/>
      <c r="BT38" s="4"/>
      <c r="BU38" s="4"/>
      <c r="BV38" s="4"/>
      <c r="BW38" s="4"/>
      <c r="BX38" s="4"/>
      <c r="BY38" s="4"/>
      <c r="BZ38" s="4"/>
      <c r="CA38" s="4"/>
      <c r="CB38" s="4"/>
      <c r="CC38" s="4"/>
      <c r="CD38" s="4"/>
      <c r="CE38" s="4"/>
    </row>
    <row r="39" spans="1:83" x14ac:dyDescent="0.2">
      <c r="A39" s="1"/>
      <c r="B39" s="19" t="s">
        <v>75</v>
      </c>
      <c r="C39" s="269"/>
      <c r="D39" s="269"/>
      <c r="E39" s="269"/>
      <c r="F39" s="269"/>
      <c r="G39" s="269"/>
      <c r="H39" s="269"/>
      <c r="I39" s="269"/>
      <c r="J39" s="269"/>
      <c r="K39" s="269"/>
      <c r="L39" s="269"/>
      <c r="M39" s="269"/>
      <c r="N39" s="269"/>
      <c r="O39" s="269"/>
      <c r="P39" s="269"/>
      <c r="Q39" s="269"/>
      <c r="R39" s="269"/>
      <c r="S39" s="269"/>
      <c r="T39" s="269"/>
      <c r="U39" s="269"/>
      <c r="V39" s="269"/>
      <c r="W39" s="270"/>
      <c r="X39" s="271"/>
      <c r="Y39" s="272"/>
      <c r="Z39" s="272"/>
      <c r="AA39" s="61" t="s">
        <v>24</v>
      </c>
      <c r="AB39" s="271"/>
      <c r="AC39" s="272"/>
      <c r="AD39" s="272"/>
      <c r="AE39" s="62" t="s">
        <v>23</v>
      </c>
      <c r="AF39" s="268"/>
      <c r="AG39" s="269"/>
      <c r="AH39" s="269"/>
      <c r="AI39" s="269"/>
      <c r="AJ39" s="269"/>
      <c r="AK39" s="269"/>
      <c r="AL39" s="269"/>
      <c r="AM39" s="269"/>
      <c r="AN39" s="269"/>
      <c r="AO39" s="269"/>
      <c r="AP39" s="269"/>
      <c r="AQ39" s="269"/>
      <c r="AR39" s="269"/>
      <c r="AS39" s="269"/>
      <c r="AT39" s="269"/>
      <c r="AU39" s="269"/>
      <c r="AV39" s="269"/>
      <c r="AW39" s="269"/>
      <c r="AX39" s="269"/>
      <c r="AY39" s="269"/>
      <c r="AZ39" s="269"/>
      <c r="BA39" s="270"/>
      <c r="BB39" s="271"/>
      <c r="BC39" s="272"/>
      <c r="BD39" s="272"/>
      <c r="BE39" s="63" t="s">
        <v>23</v>
      </c>
      <c r="BF39" s="1"/>
      <c r="BG39" s="1"/>
      <c r="BH39" s="4"/>
      <c r="BI39" s="4" t="s">
        <v>128</v>
      </c>
      <c r="BJ39" s="4"/>
      <c r="BK39" s="4"/>
      <c r="BL39" s="4"/>
      <c r="BM39" s="4"/>
      <c r="BN39" s="4"/>
      <c r="BO39" s="4"/>
      <c r="BP39" s="4"/>
      <c r="BQ39" s="4"/>
      <c r="BR39" s="4"/>
      <c r="BS39" s="4"/>
      <c r="BT39" s="4"/>
      <c r="BU39" s="4"/>
      <c r="BV39" s="4"/>
      <c r="BW39" s="4"/>
      <c r="BX39" s="4"/>
      <c r="BY39" s="4"/>
      <c r="BZ39" s="4"/>
      <c r="CA39" s="4"/>
      <c r="CB39" s="4"/>
      <c r="CC39" s="4"/>
      <c r="CD39" s="4"/>
      <c r="CE39" s="4"/>
    </row>
    <row r="40" spans="1:83" ht="13.5" thickBot="1" x14ac:dyDescent="0.25">
      <c r="A40" s="1"/>
      <c r="B40" s="22" t="s">
        <v>76</v>
      </c>
      <c r="C40" s="266"/>
      <c r="D40" s="266"/>
      <c r="E40" s="266"/>
      <c r="F40" s="266"/>
      <c r="G40" s="266"/>
      <c r="H40" s="266"/>
      <c r="I40" s="266"/>
      <c r="J40" s="266"/>
      <c r="K40" s="266"/>
      <c r="L40" s="266"/>
      <c r="M40" s="266"/>
      <c r="N40" s="266"/>
      <c r="O40" s="266"/>
      <c r="P40" s="266"/>
      <c r="Q40" s="266"/>
      <c r="R40" s="266"/>
      <c r="S40" s="266"/>
      <c r="T40" s="266"/>
      <c r="U40" s="266"/>
      <c r="V40" s="266"/>
      <c r="W40" s="267"/>
      <c r="X40" s="263"/>
      <c r="Y40" s="264"/>
      <c r="Z40" s="264"/>
      <c r="AA40" s="64" t="s">
        <v>24</v>
      </c>
      <c r="AB40" s="263"/>
      <c r="AC40" s="264"/>
      <c r="AD40" s="264"/>
      <c r="AE40" s="65" t="s">
        <v>23</v>
      </c>
      <c r="AF40" s="265"/>
      <c r="AG40" s="266"/>
      <c r="AH40" s="266"/>
      <c r="AI40" s="266"/>
      <c r="AJ40" s="266"/>
      <c r="AK40" s="266"/>
      <c r="AL40" s="266"/>
      <c r="AM40" s="266"/>
      <c r="AN40" s="266"/>
      <c r="AO40" s="266"/>
      <c r="AP40" s="266"/>
      <c r="AQ40" s="266"/>
      <c r="AR40" s="266"/>
      <c r="AS40" s="266"/>
      <c r="AT40" s="266"/>
      <c r="AU40" s="266"/>
      <c r="AV40" s="266"/>
      <c r="AW40" s="266"/>
      <c r="AX40" s="266"/>
      <c r="AY40" s="266"/>
      <c r="AZ40" s="266"/>
      <c r="BA40" s="267"/>
      <c r="BB40" s="263"/>
      <c r="BC40" s="264"/>
      <c r="BD40" s="264"/>
      <c r="BE40" s="66" t="s">
        <v>23</v>
      </c>
      <c r="BF40" s="1"/>
      <c r="BG40" s="1"/>
      <c r="BH40" s="4"/>
      <c r="BI40" s="4" t="s">
        <v>129</v>
      </c>
      <c r="BJ40" s="4"/>
      <c r="BK40" s="4"/>
      <c r="BL40" s="4"/>
      <c r="BM40" s="4"/>
      <c r="BN40" s="4"/>
      <c r="BO40" s="4"/>
      <c r="BP40" s="4"/>
      <c r="BQ40" s="4"/>
      <c r="BR40" s="4"/>
      <c r="BS40" s="4"/>
      <c r="BT40" s="4"/>
      <c r="BU40" s="4"/>
      <c r="BV40" s="4"/>
      <c r="BW40" s="4"/>
      <c r="BX40" s="4"/>
      <c r="BY40" s="4"/>
      <c r="BZ40" s="4"/>
      <c r="CA40" s="4"/>
      <c r="CB40" s="4"/>
      <c r="CC40" s="4"/>
      <c r="CD40" s="4"/>
      <c r="CE40" s="4"/>
    </row>
    <row r="41" spans="1:83" ht="13.5" thickBot="1" x14ac:dyDescent="0.25">
      <c r="B41" s="143"/>
      <c r="C41" s="146"/>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8"/>
      <c r="AR41" s="148"/>
      <c r="AS41" s="148"/>
      <c r="AT41" s="148"/>
      <c r="AU41" s="148"/>
      <c r="AV41" s="148"/>
      <c r="AW41" s="148"/>
      <c r="AX41" s="148"/>
      <c r="AY41" s="148"/>
      <c r="AZ41" s="148"/>
      <c r="BA41" s="148"/>
      <c r="BB41" s="148"/>
      <c r="BC41" s="148"/>
      <c r="BD41" s="148"/>
      <c r="BE41" s="148"/>
      <c r="BH41" s="4"/>
      <c r="BI41" s="4" t="s">
        <v>130</v>
      </c>
      <c r="BJ41" s="4"/>
      <c r="BK41" s="4"/>
      <c r="BL41" s="4"/>
      <c r="BM41" s="4"/>
      <c r="BN41" s="4"/>
      <c r="BO41" s="4"/>
      <c r="BP41" s="4"/>
      <c r="BQ41" s="4"/>
      <c r="BR41" s="4"/>
      <c r="BS41" s="4"/>
      <c r="BT41" s="4"/>
      <c r="BU41" s="4"/>
      <c r="BV41" s="4"/>
      <c r="BW41" s="4"/>
      <c r="BX41" s="4"/>
      <c r="BY41" s="4"/>
      <c r="BZ41" s="4"/>
      <c r="CA41" s="4"/>
      <c r="CB41" s="4"/>
      <c r="CC41" s="4"/>
      <c r="CD41" s="4"/>
      <c r="CE41" s="4"/>
    </row>
    <row r="42" spans="1:83" x14ac:dyDescent="0.2">
      <c r="A42" s="1"/>
      <c r="B42" s="24">
        <v>4</v>
      </c>
      <c r="C42" s="139" t="s">
        <v>144</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5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25"/>
      <c r="BF42" s="1"/>
      <c r="BG42" s="1"/>
      <c r="BH42" s="4"/>
      <c r="BI42" s="4" t="s">
        <v>131</v>
      </c>
      <c r="BJ42" s="4"/>
      <c r="BK42" s="4"/>
      <c r="BL42" s="4"/>
      <c r="BM42" s="4"/>
      <c r="BN42" s="4"/>
      <c r="BO42" s="4"/>
      <c r="BP42" s="4"/>
      <c r="BQ42" s="4"/>
      <c r="BR42" s="4"/>
      <c r="BS42" s="4"/>
      <c r="BT42" s="4"/>
      <c r="BU42" s="4"/>
      <c r="BV42" s="4"/>
      <c r="BW42" s="4"/>
      <c r="BX42" s="4"/>
      <c r="BY42" s="4"/>
      <c r="BZ42" s="4"/>
      <c r="CA42" s="4"/>
      <c r="CB42" s="4"/>
      <c r="CC42" s="4"/>
      <c r="CD42" s="4"/>
      <c r="CE42" s="4"/>
    </row>
    <row r="43" spans="1:83" ht="72.599999999999994" customHeight="1" x14ac:dyDescent="0.2">
      <c r="A43" s="1"/>
      <c r="B43" s="504" t="s">
        <v>135</v>
      </c>
      <c r="C43" s="505"/>
      <c r="D43" s="505"/>
      <c r="E43" s="505"/>
      <c r="F43" s="505"/>
      <c r="G43" s="505"/>
      <c r="H43" s="505"/>
      <c r="I43" s="505"/>
      <c r="J43" s="505"/>
      <c r="K43" s="505"/>
      <c r="L43" s="505"/>
      <c r="M43" s="505"/>
      <c r="N43" s="505"/>
      <c r="O43" s="505"/>
      <c r="P43" s="505"/>
      <c r="Q43" s="505"/>
      <c r="R43" s="506"/>
      <c r="S43" s="501" t="s">
        <v>194</v>
      </c>
      <c r="T43" s="502"/>
      <c r="U43" s="502"/>
      <c r="V43" s="502"/>
      <c r="W43" s="502"/>
      <c r="X43" s="502"/>
      <c r="Y43" s="502"/>
      <c r="Z43" s="502"/>
      <c r="AA43" s="502"/>
      <c r="AB43" s="502"/>
      <c r="AC43" s="503"/>
      <c r="AD43" s="501" t="s">
        <v>195</v>
      </c>
      <c r="AE43" s="502"/>
      <c r="AF43" s="502"/>
      <c r="AG43" s="502"/>
      <c r="AH43" s="502"/>
      <c r="AI43" s="502"/>
      <c r="AJ43" s="503"/>
      <c r="AK43" s="501" t="s">
        <v>196</v>
      </c>
      <c r="AL43" s="502"/>
      <c r="AM43" s="502"/>
      <c r="AN43" s="502"/>
      <c r="AO43" s="502"/>
      <c r="AP43" s="503"/>
      <c r="AQ43" s="501" t="s">
        <v>193</v>
      </c>
      <c r="AR43" s="502"/>
      <c r="AS43" s="502"/>
      <c r="AT43" s="502"/>
      <c r="AU43" s="502"/>
      <c r="AV43" s="502"/>
      <c r="AW43" s="502"/>
      <c r="AX43" s="502"/>
      <c r="AY43" s="502"/>
      <c r="AZ43" s="502"/>
      <c r="BA43" s="502"/>
      <c r="BB43" s="503"/>
      <c r="BC43" s="507" t="s">
        <v>48</v>
      </c>
      <c r="BD43" s="508"/>
      <c r="BE43" s="509"/>
      <c r="BF43" s="1"/>
      <c r="BG43" s="1"/>
      <c r="BH43" s="4"/>
      <c r="BI43" s="216" t="s">
        <v>132</v>
      </c>
      <c r="BJ43" s="4"/>
      <c r="BK43" s="4"/>
      <c r="BL43" s="4"/>
      <c r="BM43" s="4"/>
      <c r="BN43" s="4"/>
      <c r="BO43" s="4"/>
      <c r="BP43" s="4"/>
      <c r="BQ43" s="4"/>
      <c r="BR43" s="4"/>
      <c r="BS43" s="4"/>
      <c r="BT43" s="4"/>
      <c r="BU43" s="4"/>
      <c r="BV43" s="4"/>
      <c r="BW43" s="4"/>
      <c r="BX43" s="4"/>
      <c r="BY43" s="4"/>
      <c r="BZ43" s="4"/>
      <c r="CA43" s="4"/>
      <c r="CB43" s="4"/>
      <c r="CC43" s="4"/>
      <c r="CD43" s="4"/>
      <c r="CE43" s="4"/>
    </row>
    <row r="44" spans="1:83" x14ac:dyDescent="0.2">
      <c r="A44" s="1"/>
      <c r="B44" s="85" t="s">
        <v>74</v>
      </c>
      <c r="C44" s="316"/>
      <c r="D44" s="316"/>
      <c r="E44" s="316"/>
      <c r="F44" s="316"/>
      <c r="G44" s="316"/>
      <c r="H44" s="316"/>
      <c r="I44" s="316"/>
      <c r="J44" s="316"/>
      <c r="K44" s="316"/>
      <c r="L44" s="316"/>
      <c r="M44" s="316"/>
      <c r="N44" s="316"/>
      <c r="O44" s="316"/>
      <c r="P44" s="316"/>
      <c r="Q44" s="316"/>
      <c r="R44" s="317"/>
      <c r="S44" s="313"/>
      <c r="T44" s="314"/>
      <c r="U44" s="314"/>
      <c r="V44" s="314"/>
      <c r="W44" s="314"/>
      <c r="X44" s="314"/>
      <c r="Y44" s="314"/>
      <c r="Z44" s="314"/>
      <c r="AA44" s="314"/>
      <c r="AB44" s="314"/>
      <c r="AC44" s="315"/>
      <c r="AD44" s="313"/>
      <c r="AE44" s="314"/>
      <c r="AF44" s="314"/>
      <c r="AG44" s="314"/>
      <c r="AH44" s="314"/>
      <c r="AI44" s="314"/>
      <c r="AJ44" s="315"/>
      <c r="AK44" s="318"/>
      <c r="AL44" s="319"/>
      <c r="AM44" s="319"/>
      <c r="AN44" s="319"/>
      <c r="AO44" s="319"/>
      <c r="AP44" s="320"/>
      <c r="AQ44" s="314"/>
      <c r="AR44" s="314"/>
      <c r="AS44" s="314"/>
      <c r="AT44" s="314"/>
      <c r="AU44" s="314"/>
      <c r="AV44" s="314"/>
      <c r="AW44" s="314"/>
      <c r="AX44" s="314"/>
      <c r="AY44" s="314"/>
      <c r="AZ44" s="314"/>
      <c r="BA44" s="314"/>
      <c r="BB44" s="315"/>
      <c r="BC44" s="271"/>
      <c r="BD44" s="272"/>
      <c r="BE44" s="63" t="s">
        <v>23</v>
      </c>
      <c r="BF44" s="1"/>
      <c r="BG44" s="1"/>
      <c r="BH44" s="4"/>
      <c r="BI44" s="4" t="s">
        <v>133</v>
      </c>
      <c r="BJ44" s="4"/>
      <c r="BK44" s="4"/>
      <c r="BL44" s="4"/>
      <c r="BM44" s="4"/>
      <c r="BN44" s="4"/>
      <c r="BO44" s="4"/>
      <c r="BP44" s="4"/>
      <c r="BQ44" s="4"/>
      <c r="BR44" s="4"/>
      <c r="BS44" s="4"/>
      <c r="BT44" s="4"/>
      <c r="BU44" s="4"/>
      <c r="BV44" s="4"/>
      <c r="BW44" s="4"/>
      <c r="BX44" s="4"/>
      <c r="BY44" s="4"/>
      <c r="BZ44" s="4"/>
      <c r="CA44" s="4"/>
      <c r="CB44" s="4"/>
      <c r="CC44" s="4"/>
      <c r="CD44" s="4"/>
      <c r="CE44" s="4"/>
    </row>
    <row r="45" spans="1:83" x14ac:dyDescent="0.2">
      <c r="A45" s="1"/>
      <c r="B45" s="85" t="s">
        <v>75</v>
      </c>
      <c r="C45" s="316"/>
      <c r="D45" s="316"/>
      <c r="E45" s="316"/>
      <c r="F45" s="316"/>
      <c r="G45" s="316"/>
      <c r="H45" s="316"/>
      <c r="I45" s="316"/>
      <c r="J45" s="316"/>
      <c r="K45" s="316"/>
      <c r="L45" s="316"/>
      <c r="M45" s="316"/>
      <c r="N45" s="316"/>
      <c r="O45" s="316"/>
      <c r="P45" s="316"/>
      <c r="Q45" s="316"/>
      <c r="R45" s="317"/>
      <c r="S45" s="313"/>
      <c r="T45" s="314"/>
      <c r="U45" s="314"/>
      <c r="V45" s="314"/>
      <c r="W45" s="314"/>
      <c r="X45" s="314"/>
      <c r="Y45" s="314"/>
      <c r="Z45" s="314"/>
      <c r="AA45" s="314"/>
      <c r="AB45" s="314"/>
      <c r="AC45" s="315"/>
      <c r="AD45" s="313"/>
      <c r="AE45" s="314"/>
      <c r="AF45" s="314"/>
      <c r="AG45" s="314"/>
      <c r="AH45" s="314"/>
      <c r="AI45" s="314"/>
      <c r="AJ45" s="315"/>
      <c r="AK45" s="318"/>
      <c r="AL45" s="319"/>
      <c r="AM45" s="319"/>
      <c r="AN45" s="319"/>
      <c r="AO45" s="319"/>
      <c r="AP45" s="320"/>
      <c r="AQ45" s="314"/>
      <c r="AR45" s="314"/>
      <c r="AS45" s="314"/>
      <c r="AT45" s="314"/>
      <c r="AU45" s="314"/>
      <c r="AV45" s="314"/>
      <c r="AW45" s="314"/>
      <c r="AX45" s="314"/>
      <c r="AY45" s="314"/>
      <c r="AZ45" s="314"/>
      <c r="BA45" s="314"/>
      <c r="BB45" s="315"/>
      <c r="BC45" s="271"/>
      <c r="BD45" s="272"/>
      <c r="BE45" s="63" t="s">
        <v>23</v>
      </c>
      <c r="BF45" s="1"/>
      <c r="BG45" s="1"/>
      <c r="BH45" s="4"/>
      <c r="BI45" s="4" t="s">
        <v>134</v>
      </c>
      <c r="BJ45" s="4"/>
      <c r="BK45" s="4"/>
      <c r="BL45" s="4"/>
      <c r="BM45" s="4"/>
      <c r="BN45" s="4"/>
      <c r="BO45" s="4"/>
      <c r="BP45" s="4"/>
      <c r="BQ45" s="4"/>
      <c r="BR45" s="4"/>
      <c r="BS45" s="4"/>
      <c r="BT45" s="4"/>
      <c r="BU45" s="4"/>
      <c r="BV45" s="4"/>
      <c r="BW45" s="4"/>
      <c r="BX45" s="4"/>
      <c r="BY45" s="4"/>
      <c r="BZ45" s="4"/>
      <c r="CA45" s="4"/>
      <c r="CB45" s="4"/>
      <c r="CC45" s="4"/>
      <c r="CD45" s="4"/>
      <c r="CE45" s="4"/>
    </row>
    <row r="46" spans="1:83" x14ac:dyDescent="0.2">
      <c r="A46" s="1"/>
      <c r="B46" s="85" t="s">
        <v>76</v>
      </c>
      <c r="C46" s="316"/>
      <c r="D46" s="316"/>
      <c r="E46" s="316"/>
      <c r="F46" s="316"/>
      <c r="G46" s="316"/>
      <c r="H46" s="316"/>
      <c r="I46" s="316"/>
      <c r="J46" s="316"/>
      <c r="K46" s="316"/>
      <c r="L46" s="316"/>
      <c r="M46" s="316"/>
      <c r="N46" s="316"/>
      <c r="O46" s="316"/>
      <c r="P46" s="316"/>
      <c r="Q46" s="316"/>
      <c r="R46" s="317"/>
      <c r="S46" s="313"/>
      <c r="T46" s="314"/>
      <c r="U46" s="314"/>
      <c r="V46" s="314"/>
      <c r="W46" s="314"/>
      <c r="X46" s="314"/>
      <c r="Y46" s="314"/>
      <c r="Z46" s="314"/>
      <c r="AA46" s="314"/>
      <c r="AB46" s="314"/>
      <c r="AC46" s="315"/>
      <c r="AD46" s="313"/>
      <c r="AE46" s="314"/>
      <c r="AF46" s="314"/>
      <c r="AG46" s="314"/>
      <c r="AH46" s="314"/>
      <c r="AI46" s="314"/>
      <c r="AJ46" s="315"/>
      <c r="AK46" s="318"/>
      <c r="AL46" s="319"/>
      <c r="AM46" s="319"/>
      <c r="AN46" s="319"/>
      <c r="AO46" s="319"/>
      <c r="AP46" s="320"/>
      <c r="AQ46" s="314"/>
      <c r="AR46" s="314"/>
      <c r="AS46" s="314"/>
      <c r="AT46" s="314"/>
      <c r="AU46" s="314"/>
      <c r="AV46" s="314"/>
      <c r="AW46" s="314"/>
      <c r="AX46" s="314"/>
      <c r="AY46" s="314"/>
      <c r="AZ46" s="314"/>
      <c r="BA46" s="314"/>
      <c r="BB46" s="315"/>
      <c r="BC46" s="271"/>
      <c r="BD46" s="272"/>
      <c r="BE46" s="63" t="s">
        <v>23</v>
      </c>
      <c r="BF46" s="1"/>
      <c r="BG46" s="1"/>
      <c r="BH46" s="4"/>
      <c r="BJ46" s="4"/>
      <c r="BK46" s="4"/>
      <c r="BL46" s="4"/>
      <c r="BM46" s="4"/>
      <c r="BN46" s="4"/>
      <c r="BO46" s="4"/>
      <c r="BP46" s="4"/>
      <c r="BQ46" s="4"/>
      <c r="BR46" s="4"/>
      <c r="BS46" s="4"/>
      <c r="BT46" s="4"/>
      <c r="BU46" s="4"/>
      <c r="BV46" s="4"/>
      <c r="BW46" s="4"/>
      <c r="BX46" s="4"/>
      <c r="BY46" s="4"/>
      <c r="BZ46" s="4"/>
      <c r="CA46" s="4"/>
      <c r="CB46" s="4"/>
      <c r="CC46" s="4"/>
      <c r="CD46" s="4"/>
      <c r="CE46" s="4"/>
    </row>
    <row r="47" spans="1:83" x14ac:dyDescent="0.2">
      <c r="A47" s="1"/>
      <c r="B47" s="85" t="s">
        <v>78</v>
      </c>
      <c r="C47" s="316"/>
      <c r="D47" s="316"/>
      <c r="E47" s="316"/>
      <c r="F47" s="316"/>
      <c r="G47" s="316"/>
      <c r="H47" s="316"/>
      <c r="I47" s="316"/>
      <c r="J47" s="316"/>
      <c r="K47" s="316"/>
      <c r="L47" s="316"/>
      <c r="M47" s="316"/>
      <c r="N47" s="316"/>
      <c r="O47" s="316"/>
      <c r="P47" s="316"/>
      <c r="Q47" s="316"/>
      <c r="R47" s="317"/>
      <c r="S47" s="313"/>
      <c r="T47" s="314"/>
      <c r="U47" s="314"/>
      <c r="V47" s="314"/>
      <c r="W47" s="314"/>
      <c r="X47" s="314"/>
      <c r="Y47" s="314"/>
      <c r="Z47" s="314"/>
      <c r="AA47" s="314"/>
      <c r="AB47" s="314"/>
      <c r="AC47" s="315"/>
      <c r="AD47" s="313"/>
      <c r="AE47" s="314"/>
      <c r="AF47" s="314"/>
      <c r="AG47" s="314"/>
      <c r="AH47" s="314"/>
      <c r="AI47" s="314"/>
      <c r="AJ47" s="315"/>
      <c r="AK47" s="318"/>
      <c r="AL47" s="319"/>
      <c r="AM47" s="319"/>
      <c r="AN47" s="319"/>
      <c r="AO47" s="319"/>
      <c r="AP47" s="320"/>
      <c r="AQ47" s="314"/>
      <c r="AR47" s="314"/>
      <c r="AS47" s="314"/>
      <c r="AT47" s="314"/>
      <c r="AU47" s="314"/>
      <c r="AV47" s="314"/>
      <c r="AW47" s="314"/>
      <c r="AX47" s="314"/>
      <c r="AY47" s="314"/>
      <c r="AZ47" s="314"/>
      <c r="BA47" s="314"/>
      <c r="BB47" s="315"/>
      <c r="BC47" s="271"/>
      <c r="BD47" s="272"/>
      <c r="BE47" s="63" t="s">
        <v>23</v>
      </c>
      <c r="BF47" s="1"/>
      <c r="BG47" s="1"/>
      <c r="BH47" s="4"/>
      <c r="BI47" s="217" t="s">
        <v>152</v>
      </c>
      <c r="BJ47" s="4"/>
      <c r="BK47" s="4"/>
      <c r="BL47" s="4"/>
      <c r="BM47" s="4"/>
      <c r="BN47" s="4"/>
      <c r="BO47" s="4"/>
      <c r="BP47" s="4"/>
      <c r="BQ47" s="4"/>
      <c r="BR47" s="4"/>
      <c r="BS47" s="4"/>
      <c r="BT47" s="4"/>
      <c r="BU47" s="4"/>
      <c r="BV47" s="4"/>
      <c r="BW47" s="4"/>
      <c r="BX47" s="4"/>
      <c r="BY47" s="4"/>
      <c r="BZ47" s="4"/>
      <c r="CA47" s="4"/>
      <c r="CB47" s="4"/>
      <c r="CC47" s="4"/>
      <c r="CD47" s="4"/>
      <c r="CE47" s="4"/>
    </row>
    <row r="48" spans="1:83" x14ac:dyDescent="0.2">
      <c r="A48" s="1"/>
      <c r="B48" s="85" t="s">
        <v>79</v>
      </c>
      <c r="C48" s="243"/>
      <c r="D48" s="243"/>
      <c r="E48" s="243"/>
      <c r="F48" s="243"/>
      <c r="G48" s="243"/>
      <c r="H48" s="243"/>
      <c r="I48" s="243"/>
      <c r="J48" s="243"/>
      <c r="K48" s="243"/>
      <c r="L48" s="243"/>
      <c r="M48" s="243"/>
      <c r="N48" s="243"/>
      <c r="O48" s="243"/>
      <c r="P48" s="243"/>
      <c r="Q48" s="243"/>
      <c r="R48" s="244"/>
      <c r="S48" s="313"/>
      <c r="T48" s="314"/>
      <c r="U48" s="314"/>
      <c r="V48" s="314"/>
      <c r="W48" s="314"/>
      <c r="X48" s="314"/>
      <c r="Y48" s="314"/>
      <c r="Z48" s="314"/>
      <c r="AA48" s="314"/>
      <c r="AB48" s="314"/>
      <c r="AC48" s="315"/>
      <c r="AD48" s="313"/>
      <c r="AE48" s="314"/>
      <c r="AF48" s="314"/>
      <c r="AG48" s="314"/>
      <c r="AH48" s="314"/>
      <c r="AI48" s="314"/>
      <c r="AJ48" s="315"/>
      <c r="AK48" s="318"/>
      <c r="AL48" s="319"/>
      <c r="AM48" s="319"/>
      <c r="AN48" s="319"/>
      <c r="AO48" s="319"/>
      <c r="AP48" s="320"/>
      <c r="AQ48" s="314"/>
      <c r="AR48" s="314"/>
      <c r="AS48" s="314"/>
      <c r="AT48" s="314"/>
      <c r="AU48" s="314"/>
      <c r="AV48" s="314"/>
      <c r="AW48" s="314"/>
      <c r="AX48" s="314"/>
      <c r="AY48" s="314"/>
      <c r="AZ48" s="314"/>
      <c r="BA48" s="314"/>
      <c r="BB48" s="315"/>
      <c r="BC48" s="298"/>
      <c r="BD48" s="299"/>
      <c r="BE48" s="245" t="s">
        <v>23</v>
      </c>
      <c r="BF48" s="1"/>
      <c r="BG48" s="1"/>
      <c r="BH48" s="4"/>
      <c r="BI48" s="217" t="s">
        <v>153</v>
      </c>
      <c r="BJ48" s="4"/>
      <c r="BK48" s="4"/>
      <c r="BL48" s="4"/>
      <c r="BM48" s="4"/>
      <c r="BN48" s="4"/>
      <c r="BO48" s="4"/>
      <c r="BP48" s="4"/>
      <c r="BQ48" s="4"/>
      <c r="BR48" s="4"/>
      <c r="BS48" s="4"/>
      <c r="BT48" s="4"/>
      <c r="BU48" s="4"/>
      <c r="BV48" s="4"/>
      <c r="BW48" s="4"/>
      <c r="BX48" s="4"/>
      <c r="BY48" s="4"/>
      <c r="BZ48" s="4"/>
      <c r="CA48" s="4"/>
      <c r="CB48" s="4"/>
      <c r="CC48" s="4"/>
      <c r="CD48" s="4"/>
      <c r="CE48" s="4"/>
    </row>
    <row r="49" spans="1:83" ht="13.5" thickBot="1" x14ac:dyDescent="0.25">
      <c r="A49" s="1"/>
      <c r="B49" s="22" t="s">
        <v>63</v>
      </c>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339"/>
      <c r="AL49" s="340"/>
      <c r="AM49" s="341"/>
      <c r="AN49" s="78" t="s">
        <v>25</v>
      </c>
      <c r="AO49" s="79"/>
      <c r="AP49" s="79"/>
      <c r="AQ49" s="79" t="s">
        <v>62</v>
      </c>
      <c r="AR49" s="78"/>
      <c r="AS49" s="78"/>
      <c r="AT49" s="78"/>
      <c r="AU49" s="78"/>
      <c r="AV49" s="78"/>
      <c r="AW49" s="78"/>
      <c r="AX49" s="78"/>
      <c r="AY49" s="78"/>
      <c r="AZ49" s="78"/>
      <c r="BA49" s="136"/>
      <c r="BB49" s="137"/>
      <c r="BC49" s="339"/>
      <c r="BD49" s="340"/>
      <c r="BE49" s="59" t="s">
        <v>23</v>
      </c>
      <c r="BF49" s="1"/>
      <c r="BG49" s="1"/>
      <c r="BH49" s="4"/>
      <c r="BI49" s="217" t="s">
        <v>154</v>
      </c>
      <c r="BJ49" s="4"/>
      <c r="BK49" s="4"/>
      <c r="BL49" s="4"/>
      <c r="BM49" s="4"/>
      <c r="BN49" s="4"/>
      <c r="BO49" s="4"/>
      <c r="BP49" s="4"/>
      <c r="BQ49" s="4"/>
      <c r="BR49" s="4"/>
      <c r="BS49" s="4"/>
      <c r="BT49" s="4"/>
      <c r="BU49" s="4"/>
      <c r="BV49" s="4"/>
      <c r="BW49" s="4"/>
      <c r="BX49" s="4"/>
      <c r="BY49" s="4"/>
      <c r="BZ49" s="4"/>
      <c r="CA49" s="4"/>
      <c r="CB49" s="4"/>
      <c r="CC49" s="4"/>
      <c r="CD49" s="4"/>
      <c r="CE49" s="4"/>
    </row>
    <row r="50" spans="1:83" ht="13.5" thickBot="1" x14ac:dyDescent="0.25">
      <c r="B50" s="143"/>
      <c r="C50" s="146"/>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8"/>
      <c r="AR50" s="148"/>
      <c r="AS50" s="148"/>
      <c r="AT50" s="148"/>
      <c r="AU50" s="148"/>
      <c r="AV50" s="148"/>
      <c r="AW50" s="148"/>
      <c r="AX50" s="148"/>
      <c r="AY50" s="148"/>
      <c r="AZ50" s="148"/>
      <c r="BA50" s="148"/>
      <c r="BB50" s="148"/>
      <c r="BC50" s="148"/>
      <c r="BD50" s="148"/>
      <c r="BE50" s="148"/>
      <c r="BH50" s="4"/>
      <c r="BI50" s="217" t="s">
        <v>155</v>
      </c>
      <c r="BJ50" s="4"/>
      <c r="BK50" s="4"/>
      <c r="BL50" s="4"/>
      <c r="BM50" s="4"/>
      <c r="BN50" s="4"/>
      <c r="BO50" s="4"/>
      <c r="BP50" s="4"/>
      <c r="BQ50" s="4"/>
      <c r="BR50" s="4"/>
      <c r="BS50" s="4"/>
      <c r="BT50" s="4"/>
      <c r="BU50" s="4"/>
      <c r="BV50" s="4"/>
      <c r="BW50" s="4"/>
      <c r="BX50" s="4"/>
      <c r="BY50" s="4"/>
      <c r="BZ50" s="4"/>
      <c r="CA50" s="4"/>
      <c r="CB50" s="4"/>
      <c r="CC50" s="4"/>
      <c r="CD50" s="4"/>
      <c r="CE50" s="4"/>
    </row>
    <row r="51" spans="1:83" ht="13.5" thickBot="1" x14ac:dyDescent="0.25">
      <c r="A51" s="1"/>
      <c r="B51" s="113">
        <v>5</v>
      </c>
      <c r="C51" s="2" t="s">
        <v>145</v>
      </c>
      <c r="D51" s="114"/>
      <c r="E51" s="114"/>
      <c r="F51" s="114"/>
      <c r="G51" s="114"/>
      <c r="H51" s="114"/>
      <c r="I51" s="114"/>
      <c r="J51" s="114"/>
      <c r="K51" s="114"/>
      <c r="L51" s="114"/>
      <c r="M51" s="114"/>
      <c r="N51" s="140"/>
      <c r="O51" s="140"/>
      <c r="P51" s="140"/>
      <c r="Q51" s="342"/>
      <c r="R51" s="342"/>
      <c r="S51" s="342"/>
      <c r="T51" s="342"/>
      <c r="U51" s="342"/>
      <c r="V51" s="342"/>
      <c r="W51" s="342"/>
      <c r="X51" s="342"/>
      <c r="Y51" s="342"/>
      <c r="Z51" s="114" t="s">
        <v>25</v>
      </c>
      <c r="AA51" s="144"/>
      <c r="AB51" s="175" t="s">
        <v>160</v>
      </c>
      <c r="AC51" s="176"/>
      <c r="AD51" s="176"/>
      <c r="AE51" s="176"/>
      <c r="AF51" s="176"/>
      <c r="AG51" s="176"/>
      <c r="AH51" s="177"/>
      <c r="AI51" s="177"/>
      <c r="AJ51" s="177"/>
      <c r="AK51" s="342"/>
      <c r="AL51" s="342"/>
      <c r="AM51" s="342"/>
      <c r="AN51" s="342"/>
      <c r="AO51" s="342"/>
      <c r="AP51" s="342"/>
      <c r="AQ51" s="342"/>
      <c r="AR51" s="342"/>
      <c r="AS51" s="342"/>
      <c r="AT51" s="342"/>
      <c r="AU51" s="342"/>
      <c r="AV51" s="342"/>
      <c r="AW51" s="342"/>
      <c r="AX51" s="342"/>
      <c r="AY51" s="342"/>
      <c r="AZ51" s="342"/>
      <c r="BA51" s="342"/>
      <c r="BB51" s="342"/>
      <c r="BC51" s="342"/>
      <c r="BD51" s="114" t="s">
        <v>25</v>
      </c>
      <c r="BE51" s="145"/>
      <c r="BF51" s="1"/>
      <c r="BG51" s="1"/>
      <c r="BH51" s="4"/>
      <c r="BI51" s="217" t="s">
        <v>156</v>
      </c>
      <c r="BJ51" s="4"/>
      <c r="BK51" s="4"/>
      <c r="BL51" s="4"/>
      <c r="BM51" s="4"/>
      <c r="BN51" s="4"/>
      <c r="BO51" s="4"/>
      <c r="BP51" s="4"/>
      <c r="BQ51" s="4"/>
      <c r="BR51" s="4"/>
      <c r="BS51" s="4"/>
      <c r="BT51" s="4"/>
      <c r="BU51" s="4"/>
      <c r="BV51" s="4"/>
      <c r="BW51" s="4"/>
      <c r="BX51" s="4"/>
      <c r="BY51" s="4"/>
      <c r="BZ51" s="4"/>
      <c r="CA51" s="4"/>
      <c r="CB51" s="4"/>
      <c r="CC51" s="4"/>
      <c r="CD51" s="4"/>
      <c r="CE51" s="4"/>
    </row>
    <row r="52" spans="1:83" ht="13.5" thickBot="1" x14ac:dyDescent="0.25">
      <c r="A52" s="178"/>
      <c r="B52" s="179"/>
      <c r="C52" s="180"/>
      <c r="D52" s="181"/>
      <c r="E52" s="181"/>
      <c r="F52" s="181"/>
      <c r="G52" s="181"/>
      <c r="H52" s="181"/>
      <c r="I52" s="181"/>
      <c r="J52" s="181"/>
      <c r="K52" s="181"/>
      <c r="L52" s="181"/>
      <c r="M52" s="181"/>
      <c r="N52" s="182"/>
      <c r="O52" s="182"/>
      <c r="P52" s="182"/>
      <c r="Q52" s="183"/>
      <c r="R52" s="183"/>
      <c r="S52" s="183"/>
      <c r="T52" s="183"/>
      <c r="U52" s="183"/>
      <c r="V52" s="183"/>
      <c r="W52" s="183"/>
      <c r="X52" s="183"/>
      <c r="Y52" s="183"/>
      <c r="Z52" s="181"/>
      <c r="AA52" s="181"/>
      <c r="AB52" s="181"/>
      <c r="AC52" s="181"/>
      <c r="AD52" s="181"/>
      <c r="AE52" s="181"/>
      <c r="AF52" s="181"/>
      <c r="AG52" s="181"/>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1"/>
      <c r="BE52" s="181"/>
      <c r="BF52" s="178"/>
      <c r="BG52" s="178"/>
      <c r="BH52" s="4"/>
      <c r="BJ52" s="4"/>
      <c r="BK52" s="4"/>
      <c r="BL52" s="4"/>
      <c r="BM52" s="4"/>
      <c r="BN52" s="4"/>
      <c r="BO52" s="4"/>
      <c r="BP52" s="4"/>
      <c r="BQ52" s="4"/>
      <c r="BR52" s="4"/>
      <c r="BS52" s="4"/>
      <c r="BT52" s="4"/>
      <c r="BU52" s="4"/>
      <c r="BV52" s="4"/>
      <c r="BW52" s="4"/>
      <c r="BX52" s="4"/>
      <c r="BY52" s="4"/>
      <c r="BZ52" s="4"/>
      <c r="CA52" s="4"/>
      <c r="CB52" s="4"/>
      <c r="CC52" s="4"/>
      <c r="CD52" s="4"/>
      <c r="CE52" s="4"/>
    </row>
    <row r="53" spans="1:83" x14ac:dyDescent="0.2">
      <c r="A53" s="23"/>
      <c r="B53" s="24">
        <v>6</v>
      </c>
      <c r="C53" s="139" t="s">
        <v>146</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25"/>
      <c r="BF53" s="23"/>
      <c r="BG53" s="1"/>
      <c r="BH53" s="4"/>
      <c r="BI53" s="217" t="s">
        <v>157</v>
      </c>
      <c r="BJ53" s="4"/>
      <c r="BK53" s="4"/>
      <c r="BL53" s="4"/>
      <c r="BM53" s="4"/>
      <c r="BN53" s="4"/>
      <c r="BO53" s="4"/>
      <c r="BP53" s="4"/>
      <c r="BQ53" s="4"/>
      <c r="BR53" s="4"/>
      <c r="BS53" s="4"/>
      <c r="BT53" s="4"/>
      <c r="BU53" s="4"/>
      <c r="BV53" s="4"/>
      <c r="BW53" s="4"/>
      <c r="BX53" s="4"/>
      <c r="BY53" s="4"/>
      <c r="BZ53" s="4"/>
      <c r="CA53" s="4"/>
      <c r="CB53" s="4"/>
      <c r="CC53" s="4"/>
      <c r="CD53" s="4"/>
      <c r="CE53" s="4"/>
    </row>
    <row r="54" spans="1:83" ht="12.75" customHeight="1" x14ac:dyDescent="0.2">
      <c r="A54" s="23"/>
      <c r="B54" s="343" t="s">
        <v>64</v>
      </c>
      <c r="C54" s="344"/>
      <c r="D54" s="344"/>
      <c r="E54" s="344"/>
      <c r="F54" s="344"/>
      <c r="G54" s="344"/>
      <c r="H54" s="344"/>
      <c r="I54" s="344"/>
      <c r="J54" s="344"/>
      <c r="K54" s="344"/>
      <c r="L54" s="344"/>
      <c r="M54" s="344"/>
      <c r="N54" s="344"/>
      <c r="O54" s="344"/>
      <c r="P54" s="344"/>
      <c r="Q54" s="344"/>
      <c r="R54" s="344"/>
      <c r="S54" s="344"/>
      <c r="T54" s="344"/>
      <c r="U54" s="345"/>
      <c r="V54" s="302" t="s">
        <v>69</v>
      </c>
      <c r="W54" s="303"/>
      <c r="X54" s="303"/>
      <c r="Y54" s="303"/>
      <c r="Z54" s="303"/>
      <c r="AA54" s="303"/>
      <c r="AB54" s="303"/>
      <c r="AC54" s="303"/>
      <c r="AD54" s="303"/>
      <c r="AE54" s="303"/>
      <c r="AF54" s="303"/>
      <c r="AG54" s="304"/>
      <c r="AH54" s="321" t="s">
        <v>72</v>
      </c>
      <c r="AI54" s="322"/>
      <c r="AJ54" s="322"/>
      <c r="AK54" s="322"/>
      <c r="AL54" s="322"/>
      <c r="AM54" s="322"/>
      <c r="AN54" s="322"/>
      <c r="AO54" s="322"/>
      <c r="AP54" s="322"/>
      <c r="AQ54" s="322"/>
      <c r="AR54" s="322"/>
      <c r="AS54" s="323"/>
      <c r="AT54" s="330" t="s">
        <v>52</v>
      </c>
      <c r="AU54" s="331"/>
      <c r="AV54" s="331"/>
      <c r="AW54" s="331"/>
      <c r="AX54" s="331"/>
      <c r="AY54" s="331"/>
      <c r="AZ54" s="331"/>
      <c r="BA54" s="331"/>
      <c r="BB54" s="331"/>
      <c r="BC54" s="331"/>
      <c r="BD54" s="331"/>
      <c r="BE54" s="332"/>
      <c r="BF54" s="23"/>
      <c r="BG54" s="1"/>
      <c r="BH54" s="4"/>
      <c r="BI54" s="217" t="s">
        <v>158</v>
      </c>
      <c r="BJ54" s="4"/>
      <c r="BK54" s="4"/>
      <c r="BL54" s="4"/>
      <c r="BM54" s="4"/>
      <c r="BN54" s="4"/>
      <c r="BO54" s="4"/>
      <c r="BP54" s="4"/>
      <c r="BQ54" s="4"/>
      <c r="BR54" s="4"/>
      <c r="BS54" s="4"/>
      <c r="BT54" s="4"/>
      <c r="BU54" s="4"/>
      <c r="BV54" s="4"/>
      <c r="BW54" s="4"/>
      <c r="BX54" s="4"/>
      <c r="BY54" s="4"/>
      <c r="BZ54" s="4"/>
      <c r="CA54" s="4"/>
      <c r="CB54" s="4"/>
      <c r="CC54" s="4"/>
      <c r="CD54" s="4"/>
      <c r="CE54" s="4"/>
    </row>
    <row r="55" spans="1:83" x14ac:dyDescent="0.2">
      <c r="A55" s="23"/>
      <c r="B55" s="346"/>
      <c r="C55" s="347"/>
      <c r="D55" s="347"/>
      <c r="E55" s="347"/>
      <c r="F55" s="347"/>
      <c r="G55" s="347"/>
      <c r="H55" s="347"/>
      <c r="I55" s="347"/>
      <c r="J55" s="347"/>
      <c r="K55" s="347"/>
      <c r="L55" s="347"/>
      <c r="M55" s="347"/>
      <c r="N55" s="347"/>
      <c r="O55" s="347"/>
      <c r="P55" s="347"/>
      <c r="Q55" s="347"/>
      <c r="R55" s="347"/>
      <c r="S55" s="347"/>
      <c r="T55" s="347"/>
      <c r="U55" s="348"/>
      <c r="V55" s="305"/>
      <c r="W55" s="306"/>
      <c r="X55" s="306"/>
      <c r="Y55" s="306"/>
      <c r="Z55" s="306"/>
      <c r="AA55" s="306"/>
      <c r="AB55" s="306"/>
      <c r="AC55" s="306"/>
      <c r="AD55" s="306"/>
      <c r="AE55" s="306"/>
      <c r="AF55" s="306"/>
      <c r="AG55" s="307"/>
      <c r="AH55" s="324"/>
      <c r="AI55" s="325"/>
      <c r="AJ55" s="325"/>
      <c r="AK55" s="325"/>
      <c r="AL55" s="325"/>
      <c r="AM55" s="325"/>
      <c r="AN55" s="325"/>
      <c r="AO55" s="325"/>
      <c r="AP55" s="325"/>
      <c r="AQ55" s="325"/>
      <c r="AR55" s="325"/>
      <c r="AS55" s="326"/>
      <c r="AT55" s="333"/>
      <c r="AU55" s="334"/>
      <c r="AV55" s="334"/>
      <c r="AW55" s="334"/>
      <c r="AX55" s="334"/>
      <c r="AY55" s="334"/>
      <c r="AZ55" s="334"/>
      <c r="BA55" s="334"/>
      <c r="BB55" s="334"/>
      <c r="BC55" s="334"/>
      <c r="BD55" s="334"/>
      <c r="BE55" s="335"/>
      <c r="BF55" s="23"/>
      <c r="BG55" s="1"/>
      <c r="BH55" s="4"/>
      <c r="BJ55" s="4"/>
      <c r="BK55" s="4"/>
      <c r="BL55" s="4"/>
      <c r="BM55" s="4"/>
      <c r="BN55" s="4"/>
      <c r="BO55" s="4"/>
      <c r="BP55" s="4"/>
      <c r="BQ55" s="4"/>
      <c r="BR55" s="4"/>
      <c r="BS55" s="4"/>
      <c r="BT55" s="4"/>
      <c r="BU55" s="4"/>
      <c r="BV55" s="4"/>
      <c r="BW55" s="4"/>
      <c r="BX55" s="4"/>
      <c r="BY55" s="4"/>
      <c r="BZ55" s="4"/>
      <c r="CA55" s="4"/>
      <c r="CB55" s="4"/>
      <c r="CC55" s="4"/>
      <c r="CD55" s="4"/>
      <c r="CE55" s="4"/>
    </row>
    <row r="56" spans="1:83" x14ac:dyDescent="0.2">
      <c r="A56" s="23"/>
      <c r="B56" s="349"/>
      <c r="C56" s="350"/>
      <c r="D56" s="350"/>
      <c r="E56" s="350"/>
      <c r="F56" s="350"/>
      <c r="G56" s="350"/>
      <c r="H56" s="350"/>
      <c r="I56" s="350"/>
      <c r="J56" s="350"/>
      <c r="K56" s="350"/>
      <c r="L56" s="350"/>
      <c r="M56" s="350"/>
      <c r="N56" s="350"/>
      <c r="O56" s="350"/>
      <c r="P56" s="350"/>
      <c r="Q56" s="350"/>
      <c r="R56" s="350"/>
      <c r="S56" s="350"/>
      <c r="T56" s="350"/>
      <c r="U56" s="351"/>
      <c r="V56" s="308"/>
      <c r="W56" s="309"/>
      <c r="X56" s="309"/>
      <c r="Y56" s="309"/>
      <c r="Z56" s="309"/>
      <c r="AA56" s="309"/>
      <c r="AB56" s="309"/>
      <c r="AC56" s="309"/>
      <c r="AD56" s="309"/>
      <c r="AE56" s="309"/>
      <c r="AF56" s="309"/>
      <c r="AG56" s="310"/>
      <c r="AH56" s="327"/>
      <c r="AI56" s="328"/>
      <c r="AJ56" s="328"/>
      <c r="AK56" s="328"/>
      <c r="AL56" s="328"/>
      <c r="AM56" s="328"/>
      <c r="AN56" s="328"/>
      <c r="AO56" s="328"/>
      <c r="AP56" s="328"/>
      <c r="AQ56" s="328"/>
      <c r="AR56" s="328"/>
      <c r="AS56" s="329"/>
      <c r="AT56" s="336"/>
      <c r="AU56" s="337"/>
      <c r="AV56" s="337"/>
      <c r="AW56" s="337"/>
      <c r="AX56" s="337"/>
      <c r="AY56" s="337"/>
      <c r="AZ56" s="337"/>
      <c r="BA56" s="337"/>
      <c r="BB56" s="337"/>
      <c r="BC56" s="337"/>
      <c r="BD56" s="337"/>
      <c r="BE56" s="338"/>
      <c r="BF56" s="23"/>
      <c r="BG56" s="1"/>
      <c r="BH56" s="4"/>
      <c r="BJ56" s="4"/>
      <c r="BK56" s="4"/>
      <c r="BL56" s="4"/>
      <c r="BM56" s="4"/>
      <c r="BN56" s="4"/>
      <c r="BO56" s="4"/>
      <c r="BP56" s="4"/>
      <c r="BQ56" s="4"/>
      <c r="BR56" s="4"/>
      <c r="BS56" s="4"/>
      <c r="BT56" s="4"/>
      <c r="BU56" s="4"/>
      <c r="BV56" s="4"/>
      <c r="BW56" s="4"/>
      <c r="BX56" s="4"/>
      <c r="BY56" s="4"/>
      <c r="BZ56" s="4"/>
      <c r="CA56" s="4"/>
      <c r="CB56" s="4"/>
      <c r="CC56" s="4"/>
      <c r="CD56" s="4"/>
      <c r="CE56" s="4"/>
    </row>
    <row r="57" spans="1:83" x14ac:dyDescent="0.2">
      <c r="A57" s="23"/>
      <c r="B57" s="86" t="s">
        <v>74</v>
      </c>
      <c r="C57" s="289"/>
      <c r="D57" s="289"/>
      <c r="E57" s="289"/>
      <c r="F57" s="289"/>
      <c r="G57" s="289"/>
      <c r="H57" s="289"/>
      <c r="I57" s="289"/>
      <c r="J57" s="289"/>
      <c r="K57" s="289"/>
      <c r="L57" s="289"/>
      <c r="M57" s="289"/>
      <c r="N57" s="289"/>
      <c r="O57" s="289"/>
      <c r="P57" s="289"/>
      <c r="Q57" s="289"/>
      <c r="R57" s="289"/>
      <c r="S57" s="289"/>
      <c r="T57" s="289"/>
      <c r="U57" s="290"/>
      <c r="V57" s="311"/>
      <c r="W57" s="312"/>
      <c r="X57" s="312"/>
      <c r="Y57" s="312"/>
      <c r="Z57" s="312"/>
      <c r="AA57" s="312"/>
      <c r="AB57" s="312"/>
      <c r="AC57" s="312"/>
      <c r="AD57" s="312"/>
      <c r="AE57" s="14" t="s">
        <v>65</v>
      </c>
      <c r="AF57" s="14"/>
      <c r="AG57" s="80"/>
      <c r="AH57" s="300"/>
      <c r="AI57" s="301"/>
      <c r="AJ57" s="301"/>
      <c r="AK57" s="301"/>
      <c r="AL57" s="301"/>
      <c r="AM57" s="301"/>
      <c r="AN57" s="301"/>
      <c r="AO57" s="301"/>
      <c r="AP57" s="301"/>
      <c r="AQ57" s="301"/>
      <c r="AR57" s="15" t="s">
        <v>26</v>
      </c>
      <c r="AS57" s="80"/>
      <c r="AT57" s="300"/>
      <c r="AU57" s="301"/>
      <c r="AV57" s="301"/>
      <c r="AW57" s="301"/>
      <c r="AX57" s="301"/>
      <c r="AY57" s="301"/>
      <c r="AZ57" s="301"/>
      <c r="BA57" s="301"/>
      <c r="BB57" s="301"/>
      <c r="BC57" s="301"/>
      <c r="BD57" s="15" t="s">
        <v>26</v>
      </c>
      <c r="BE57" s="81"/>
      <c r="BF57" s="23"/>
      <c r="BG57" s="1"/>
      <c r="BH57" s="4"/>
      <c r="BJ57" s="4"/>
      <c r="BK57" s="4"/>
      <c r="BL57" s="4"/>
      <c r="BM57" s="4"/>
      <c r="BN57" s="4"/>
      <c r="BO57" s="4"/>
      <c r="BP57" s="4"/>
      <c r="BQ57" s="4"/>
      <c r="BR57" s="4"/>
      <c r="BS57" s="4"/>
      <c r="BT57" s="4"/>
      <c r="BU57" s="4"/>
      <c r="BV57" s="4"/>
      <c r="BW57" s="4"/>
      <c r="BX57" s="4"/>
      <c r="BY57" s="4"/>
      <c r="BZ57" s="4"/>
      <c r="CA57" s="4"/>
      <c r="CB57" s="4"/>
      <c r="CC57" s="4"/>
      <c r="CD57" s="4"/>
      <c r="CE57" s="4"/>
    </row>
    <row r="58" spans="1:83" x14ac:dyDescent="0.2">
      <c r="A58" s="23"/>
      <c r="B58" s="86" t="s">
        <v>75</v>
      </c>
      <c r="C58" s="289"/>
      <c r="D58" s="289"/>
      <c r="E58" s="289"/>
      <c r="F58" s="289"/>
      <c r="G58" s="289"/>
      <c r="H58" s="289"/>
      <c r="I58" s="289"/>
      <c r="J58" s="289"/>
      <c r="K58" s="289"/>
      <c r="L58" s="289"/>
      <c r="M58" s="289"/>
      <c r="N58" s="289"/>
      <c r="O58" s="289"/>
      <c r="P58" s="289"/>
      <c r="Q58" s="289"/>
      <c r="R58" s="289"/>
      <c r="S58" s="289"/>
      <c r="T58" s="289"/>
      <c r="U58" s="290"/>
      <c r="V58" s="311"/>
      <c r="W58" s="312"/>
      <c r="X58" s="312"/>
      <c r="Y58" s="312"/>
      <c r="Z58" s="312"/>
      <c r="AA58" s="312"/>
      <c r="AB58" s="312"/>
      <c r="AC58" s="312"/>
      <c r="AD58" s="312"/>
      <c r="AE58" s="14" t="s">
        <v>65</v>
      </c>
      <c r="AF58" s="14"/>
      <c r="AG58" s="80"/>
      <c r="AH58" s="300"/>
      <c r="AI58" s="301"/>
      <c r="AJ58" s="301"/>
      <c r="AK58" s="301"/>
      <c r="AL58" s="301"/>
      <c r="AM58" s="301"/>
      <c r="AN58" s="301"/>
      <c r="AO58" s="301"/>
      <c r="AP58" s="301"/>
      <c r="AQ58" s="301"/>
      <c r="AR58" s="15" t="s">
        <v>26</v>
      </c>
      <c r="AS58" s="80"/>
      <c r="AT58" s="300"/>
      <c r="AU58" s="301"/>
      <c r="AV58" s="301"/>
      <c r="AW58" s="301"/>
      <c r="AX58" s="301"/>
      <c r="AY58" s="301"/>
      <c r="AZ58" s="301"/>
      <c r="BA58" s="301"/>
      <c r="BB58" s="301"/>
      <c r="BC58" s="301"/>
      <c r="BD58" s="15" t="s">
        <v>26</v>
      </c>
      <c r="BE58" s="81"/>
      <c r="BF58" s="23"/>
      <c r="BG58" s="1"/>
      <c r="BH58" s="4"/>
      <c r="BJ58" s="4"/>
      <c r="BK58" s="4"/>
      <c r="BL58" s="4"/>
      <c r="BM58" s="4"/>
      <c r="BN58" s="4"/>
      <c r="BO58" s="4"/>
      <c r="BP58" s="4"/>
      <c r="BQ58" s="4"/>
      <c r="BR58" s="4"/>
      <c r="BS58" s="4"/>
      <c r="BT58" s="4"/>
      <c r="BU58" s="4"/>
      <c r="BV58" s="4"/>
      <c r="BW58" s="4"/>
      <c r="BX58" s="4"/>
      <c r="BY58" s="4"/>
      <c r="BZ58" s="4"/>
      <c r="CA58" s="4"/>
      <c r="CB58" s="4"/>
      <c r="CC58" s="4"/>
      <c r="CD58" s="4"/>
      <c r="CE58" s="4"/>
    </row>
    <row r="59" spans="1:83" x14ac:dyDescent="0.2">
      <c r="A59" s="23"/>
      <c r="B59" s="87" t="s">
        <v>76</v>
      </c>
      <c r="C59" s="289"/>
      <c r="D59" s="289"/>
      <c r="E59" s="289"/>
      <c r="F59" s="289"/>
      <c r="G59" s="289"/>
      <c r="H59" s="289"/>
      <c r="I59" s="289"/>
      <c r="J59" s="289"/>
      <c r="K59" s="289"/>
      <c r="L59" s="289"/>
      <c r="M59" s="289"/>
      <c r="N59" s="289"/>
      <c r="O59" s="289"/>
      <c r="P59" s="289"/>
      <c r="Q59" s="289"/>
      <c r="R59" s="289"/>
      <c r="S59" s="289"/>
      <c r="T59" s="289"/>
      <c r="U59" s="290"/>
      <c r="V59" s="311"/>
      <c r="W59" s="312"/>
      <c r="X59" s="312"/>
      <c r="Y59" s="312"/>
      <c r="Z59" s="312"/>
      <c r="AA59" s="312"/>
      <c r="AB59" s="312"/>
      <c r="AC59" s="312"/>
      <c r="AD59" s="312"/>
      <c r="AE59" s="14" t="s">
        <v>65</v>
      </c>
      <c r="AF59" s="15"/>
      <c r="AG59" s="80"/>
      <c r="AH59" s="300"/>
      <c r="AI59" s="301"/>
      <c r="AJ59" s="301"/>
      <c r="AK59" s="301"/>
      <c r="AL59" s="301"/>
      <c r="AM59" s="301"/>
      <c r="AN59" s="301"/>
      <c r="AO59" s="301"/>
      <c r="AP59" s="301"/>
      <c r="AQ59" s="301"/>
      <c r="AR59" s="15" t="s">
        <v>26</v>
      </c>
      <c r="AS59" s="80"/>
      <c r="AT59" s="300"/>
      <c r="AU59" s="301"/>
      <c r="AV59" s="301"/>
      <c r="AW59" s="301"/>
      <c r="AX59" s="301"/>
      <c r="AY59" s="301"/>
      <c r="AZ59" s="301"/>
      <c r="BA59" s="301"/>
      <c r="BB59" s="301"/>
      <c r="BC59" s="301"/>
      <c r="BD59" s="15" t="s">
        <v>26</v>
      </c>
      <c r="BE59" s="81"/>
      <c r="BF59" s="23"/>
      <c r="BG59" s="1"/>
      <c r="BH59" s="4"/>
      <c r="BJ59" s="4"/>
      <c r="BK59" s="4"/>
      <c r="BL59" s="4"/>
      <c r="BM59" s="4"/>
      <c r="BN59" s="4"/>
      <c r="BO59" s="4"/>
      <c r="BP59" s="4"/>
      <c r="BQ59" s="4"/>
      <c r="BR59" s="4"/>
      <c r="BS59" s="4"/>
      <c r="BT59" s="4"/>
      <c r="BU59" s="4"/>
      <c r="BV59" s="4"/>
      <c r="BW59" s="4"/>
      <c r="BX59" s="4"/>
      <c r="BY59" s="4"/>
      <c r="BZ59" s="4"/>
      <c r="CA59" s="4"/>
      <c r="CB59" s="4"/>
      <c r="CC59" s="4"/>
      <c r="CD59" s="4"/>
      <c r="CE59" s="4"/>
    </row>
    <row r="60" spans="1:83" ht="13.5" thickBot="1" x14ac:dyDescent="0.25">
      <c r="A60" s="23"/>
      <c r="B60" s="88" t="s">
        <v>27</v>
      </c>
      <c r="C60" s="16"/>
      <c r="D60" s="16"/>
      <c r="E60" s="16"/>
      <c r="F60" s="16"/>
      <c r="G60" s="16"/>
      <c r="H60" s="16"/>
      <c r="I60" s="16"/>
      <c r="J60" s="16"/>
      <c r="K60" s="16"/>
      <c r="L60" s="16"/>
      <c r="M60" s="16"/>
      <c r="N60" s="16"/>
      <c r="O60" s="16"/>
      <c r="P60" s="34"/>
      <c r="Q60" s="16"/>
      <c r="R60" s="16"/>
      <c r="S60" s="16" t="s">
        <v>28</v>
      </c>
      <c r="T60" s="16"/>
      <c r="U60" s="16"/>
      <c r="V60" s="340"/>
      <c r="W60" s="340"/>
      <c r="X60" s="340"/>
      <c r="Y60" s="340"/>
      <c r="Z60" s="340"/>
      <c r="AA60" s="340"/>
      <c r="AB60" s="16" t="s">
        <v>23</v>
      </c>
      <c r="AC60" s="53"/>
      <c r="AD60" s="16" t="s">
        <v>29</v>
      </c>
      <c r="AE60" s="16"/>
      <c r="AF60" s="16"/>
      <c r="AG60" s="16"/>
      <c r="AH60" s="16"/>
      <c r="AI60" s="16"/>
      <c r="AJ60" s="16"/>
      <c r="AK60" s="16"/>
      <c r="AL60" s="16"/>
      <c r="AM60" s="16"/>
      <c r="AN60" s="16"/>
      <c r="AO60" s="340"/>
      <c r="AP60" s="340"/>
      <c r="AQ60" s="340"/>
      <c r="AR60" s="340"/>
      <c r="AS60" s="340"/>
      <c r="AT60" s="340"/>
      <c r="AU60" s="53" t="s">
        <v>23</v>
      </c>
      <c r="AV60" s="16" t="s">
        <v>30</v>
      </c>
      <c r="AW60" s="16"/>
      <c r="AX60" s="16"/>
      <c r="AY60" s="16"/>
      <c r="AZ60" s="340"/>
      <c r="BA60" s="340"/>
      <c r="BB60" s="340"/>
      <c r="BC60" s="340"/>
      <c r="BD60" s="340"/>
      <c r="BE60" s="59" t="s">
        <v>23</v>
      </c>
      <c r="BF60" s="23"/>
      <c r="BG60" s="1"/>
      <c r="BH60" s="4"/>
      <c r="BJ60" s="4"/>
      <c r="BK60" s="4"/>
      <c r="BL60" s="4"/>
      <c r="BM60" s="4"/>
      <c r="BN60" s="4"/>
      <c r="BO60" s="4"/>
      <c r="BP60" s="4"/>
      <c r="BQ60" s="4"/>
      <c r="BR60" s="4"/>
      <c r="BS60" s="4"/>
      <c r="BT60" s="4"/>
      <c r="BU60" s="4"/>
      <c r="BV60" s="4"/>
      <c r="BW60" s="4"/>
      <c r="BX60" s="4"/>
      <c r="BY60" s="4"/>
      <c r="BZ60" s="4"/>
      <c r="CA60" s="4"/>
      <c r="CB60" s="4"/>
      <c r="CC60" s="4"/>
      <c r="CD60" s="4"/>
      <c r="CE60" s="4"/>
    </row>
    <row r="61" spans="1:83" x14ac:dyDescent="0.2">
      <c r="A61" s="23"/>
      <c r="B61" s="36" t="s">
        <v>137</v>
      </c>
      <c r="C61" s="37"/>
      <c r="D61" s="37"/>
      <c r="E61" s="37"/>
      <c r="F61" s="37"/>
      <c r="G61" s="37"/>
      <c r="H61" s="37"/>
      <c r="I61" s="37"/>
      <c r="J61" s="37"/>
      <c r="K61" s="37"/>
      <c r="L61" s="37"/>
      <c r="M61" s="37"/>
      <c r="N61" s="37"/>
      <c r="O61" s="37"/>
      <c r="P61" s="37"/>
      <c r="Q61" s="37"/>
      <c r="R61" s="37"/>
      <c r="S61" s="37"/>
      <c r="T61" s="37"/>
      <c r="U61" s="38"/>
      <c r="V61" s="376" t="s">
        <v>32</v>
      </c>
      <c r="W61" s="377"/>
      <c r="X61" s="377"/>
      <c r="Y61" s="377"/>
      <c r="Z61" s="377"/>
      <c r="AA61" s="377"/>
      <c r="AB61" s="377"/>
      <c r="AC61" s="378"/>
      <c r="AD61" s="376" t="s">
        <v>31</v>
      </c>
      <c r="AE61" s="377"/>
      <c r="AF61" s="377"/>
      <c r="AG61" s="377"/>
      <c r="AH61" s="377"/>
      <c r="AI61" s="377"/>
      <c r="AJ61" s="377"/>
      <c r="AK61" s="377"/>
      <c r="AL61" s="377"/>
      <c r="AM61" s="378"/>
      <c r="AN61" s="514" t="s">
        <v>95</v>
      </c>
      <c r="AO61" s="515"/>
      <c r="AP61" s="515"/>
      <c r="AQ61" s="515"/>
      <c r="AR61" s="515"/>
      <c r="AS61" s="515"/>
      <c r="AT61" s="515"/>
      <c r="AU61" s="516"/>
      <c r="AV61" s="514" t="s">
        <v>94</v>
      </c>
      <c r="AW61" s="515"/>
      <c r="AX61" s="515"/>
      <c r="AY61" s="515"/>
      <c r="AZ61" s="515"/>
      <c r="BA61" s="515"/>
      <c r="BB61" s="515"/>
      <c r="BC61" s="515"/>
      <c r="BD61" s="515"/>
      <c r="BE61" s="520"/>
      <c r="BF61" s="23"/>
      <c r="BG61" s="1"/>
      <c r="BH61" s="4"/>
      <c r="BJ61" s="4"/>
      <c r="BK61" s="4"/>
      <c r="BL61" s="4"/>
      <c r="BM61" s="4"/>
      <c r="BN61" s="4"/>
      <c r="BO61" s="4"/>
      <c r="BP61" s="4"/>
      <c r="BQ61" s="4"/>
      <c r="BR61" s="4"/>
      <c r="BS61" s="4"/>
      <c r="BT61" s="4"/>
      <c r="BU61" s="4"/>
      <c r="BV61" s="4"/>
      <c r="BW61" s="4"/>
      <c r="BX61" s="4"/>
      <c r="BY61" s="4"/>
      <c r="BZ61" s="4"/>
      <c r="CA61" s="4"/>
      <c r="CB61" s="4"/>
      <c r="CC61" s="4"/>
      <c r="CD61" s="4"/>
      <c r="CE61" s="4"/>
    </row>
    <row r="62" spans="1:83" x14ac:dyDescent="0.2">
      <c r="A62" s="23"/>
      <c r="B62" s="32" t="s">
        <v>93</v>
      </c>
      <c r="C62" s="15"/>
      <c r="D62" s="15"/>
      <c r="E62" s="15"/>
      <c r="F62" s="15"/>
      <c r="G62" s="15"/>
      <c r="H62" s="15"/>
      <c r="I62" s="15"/>
      <c r="J62" s="15"/>
      <c r="K62" s="15"/>
      <c r="L62" s="15"/>
      <c r="M62" s="15"/>
      <c r="N62" s="15"/>
      <c r="O62" s="15"/>
      <c r="P62" s="15"/>
      <c r="Q62" s="15"/>
      <c r="R62" s="15"/>
      <c r="S62" s="15"/>
      <c r="T62" s="15"/>
      <c r="U62" s="26"/>
      <c r="V62" s="308"/>
      <c r="W62" s="309"/>
      <c r="X62" s="309"/>
      <c r="Y62" s="309"/>
      <c r="Z62" s="309"/>
      <c r="AA62" s="309"/>
      <c r="AB62" s="309"/>
      <c r="AC62" s="310"/>
      <c r="AD62" s="308"/>
      <c r="AE62" s="309"/>
      <c r="AF62" s="309"/>
      <c r="AG62" s="309"/>
      <c r="AH62" s="309"/>
      <c r="AI62" s="309"/>
      <c r="AJ62" s="309"/>
      <c r="AK62" s="309"/>
      <c r="AL62" s="309"/>
      <c r="AM62" s="310"/>
      <c r="AN62" s="327"/>
      <c r="AO62" s="328"/>
      <c r="AP62" s="328"/>
      <c r="AQ62" s="328"/>
      <c r="AR62" s="328"/>
      <c r="AS62" s="328"/>
      <c r="AT62" s="328"/>
      <c r="AU62" s="329"/>
      <c r="AV62" s="327"/>
      <c r="AW62" s="328"/>
      <c r="AX62" s="328"/>
      <c r="AY62" s="328"/>
      <c r="AZ62" s="328"/>
      <c r="BA62" s="328"/>
      <c r="BB62" s="328"/>
      <c r="BC62" s="328"/>
      <c r="BD62" s="328"/>
      <c r="BE62" s="521"/>
      <c r="BF62" s="23"/>
      <c r="BG62" s="1"/>
      <c r="BH62" s="4"/>
      <c r="BJ62" s="4"/>
      <c r="BK62" s="4"/>
      <c r="BL62" s="4"/>
      <c r="BM62" s="4"/>
      <c r="BN62" s="4"/>
      <c r="BO62" s="4"/>
      <c r="BP62" s="4"/>
      <c r="BQ62" s="4"/>
      <c r="BR62" s="4"/>
      <c r="BS62" s="4"/>
      <c r="BT62" s="4"/>
      <c r="BU62" s="4"/>
      <c r="BV62" s="4"/>
      <c r="BW62" s="4"/>
      <c r="BX62" s="4"/>
      <c r="BY62" s="4"/>
      <c r="BZ62" s="4"/>
      <c r="CA62" s="4"/>
      <c r="CB62" s="4"/>
      <c r="CC62" s="4"/>
      <c r="CD62" s="4"/>
      <c r="CE62" s="4"/>
    </row>
    <row r="63" spans="1:83" x14ac:dyDescent="0.2">
      <c r="A63" s="23"/>
      <c r="B63" s="13" t="s">
        <v>118</v>
      </c>
      <c r="C63" s="14"/>
      <c r="D63" s="14"/>
      <c r="E63" s="14"/>
      <c r="F63" s="14"/>
      <c r="G63" s="14"/>
      <c r="H63" s="14"/>
      <c r="I63" s="14"/>
      <c r="J63" s="14"/>
      <c r="K63" s="14"/>
      <c r="L63" s="14"/>
      <c r="M63" s="14"/>
      <c r="N63" s="14"/>
      <c r="O63" s="14"/>
      <c r="P63" s="14"/>
      <c r="Q63" s="14"/>
      <c r="R63" s="14"/>
      <c r="S63" s="14"/>
      <c r="T63" s="14"/>
      <c r="U63" s="27"/>
      <c r="V63" s="300"/>
      <c r="W63" s="301"/>
      <c r="X63" s="301"/>
      <c r="Y63" s="301"/>
      <c r="Z63" s="301"/>
      <c r="AA63" s="301"/>
      <c r="AB63" s="301"/>
      <c r="AC63" s="513"/>
      <c r="AD63" s="300"/>
      <c r="AE63" s="301"/>
      <c r="AF63" s="301"/>
      <c r="AG63" s="301"/>
      <c r="AH63" s="301"/>
      <c r="AI63" s="301"/>
      <c r="AJ63" s="301"/>
      <c r="AK63" s="301"/>
      <c r="AL63" s="301"/>
      <c r="AM63" s="513"/>
      <c r="AN63" s="300"/>
      <c r="AO63" s="301"/>
      <c r="AP63" s="301"/>
      <c r="AQ63" s="301"/>
      <c r="AR63" s="301"/>
      <c r="AS63" s="301"/>
      <c r="AT63" s="301"/>
      <c r="AU63" s="513"/>
      <c r="AV63" s="300"/>
      <c r="AW63" s="301"/>
      <c r="AX63" s="301"/>
      <c r="AY63" s="301"/>
      <c r="AZ63" s="301"/>
      <c r="BA63" s="301"/>
      <c r="BB63" s="301"/>
      <c r="BC63" s="301"/>
      <c r="BD63" s="301"/>
      <c r="BE63" s="500"/>
      <c r="BF63" s="23"/>
      <c r="BG63" s="1"/>
      <c r="BH63" s="4"/>
      <c r="BJ63" s="4"/>
      <c r="BK63" s="4"/>
      <c r="BL63" s="4"/>
      <c r="BM63" s="4"/>
      <c r="BN63" s="4"/>
      <c r="BO63" s="4"/>
      <c r="BP63" s="4"/>
      <c r="BQ63" s="4"/>
      <c r="BR63" s="4"/>
      <c r="BS63" s="4"/>
      <c r="BT63" s="4"/>
      <c r="BU63" s="4"/>
      <c r="BV63" s="4"/>
      <c r="BW63" s="4"/>
      <c r="BX63" s="4"/>
      <c r="BY63" s="4"/>
      <c r="BZ63" s="4"/>
      <c r="CA63" s="4"/>
      <c r="CB63" s="4"/>
      <c r="CC63" s="4"/>
      <c r="CD63" s="4"/>
      <c r="CE63" s="4"/>
    </row>
    <row r="64" spans="1:83" ht="13.5" thickBot="1" x14ac:dyDescent="0.25">
      <c r="A64" s="23"/>
      <c r="B64" s="88" t="s">
        <v>33</v>
      </c>
      <c r="C64" s="16"/>
      <c r="D64" s="16"/>
      <c r="E64" s="16"/>
      <c r="F64" s="16"/>
      <c r="G64" s="16"/>
      <c r="H64" s="16"/>
      <c r="I64" s="16"/>
      <c r="J64" s="16"/>
      <c r="K64" s="16"/>
      <c r="L64" s="16"/>
      <c r="M64" s="16"/>
      <c r="N64" s="16"/>
      <c r="O64" s="16"/>
      <c r="P64" s="16"/>
      <c r="Q64" s="16"/>
      <c r="R64" s="16"/>
      <c r="S64" s="16"/>
      <c r="T64" s="16"/>
      <c r="U64" s="53"/>
      <c r="V64" s="487"/>
      <c r="W64" s="488"/>
      <c r="X64" s="488"/>
      <c r="Y64" s="488"/>
      <c r="Z64" s="488"/>
      <c r="AA64" s="488"/>
      <c r="AB64" s="488"/>
      <c r="AC64" s="489"/>
      <c r="AD64" s="487"/>
      <c r="AE64" s="488"/>
      <c r="AF64" s="488"/>
      <c r="AG64" s="488"/>
      <c r="AH64" s="488"/>
      <c r="AI64" s="488"/>
      <c r="AJ64" s="488"/>
      <c r="AK64" s="488"/>
      <c r="AL64" s="488"/>
      <c r="AM64" s="489"/>
      <c r="AN64" s="487"/>
      <c r="AO64" s="488"/>
      <c r="AP64" s="488"/>
      <c r="AQ64" s="488"/>
      <c r="AR64" s="488"/>
      <c r="AS64" s="488"/>
      <c r="AT64" s="488"/>
      <c r="AU64" s="489"/>
      <c r="AV64" s="487"/>
      <c r="AW64" s="488"/>
      <c r="AX64" s="488"/>
      <c r="AY64" s="488"/>
      <c r="AZ64" s="488"/>
      <c r="BA64" s="488"/>
      <c r="BB64" s="488"/>
      <c r="BC64" s="488"/>
      <c r="BD64" s="488"/>
      <c r="BE64" s="490"/>
      <c r="BF64" s="23"/>
      <c r="BG64" s="1"/>
      <c r="BH64" s="4"/>
      <c r="BJ64" s="154"/>
      <c r="BK64" s="155"/>
      <c r="BL64" s="155"/>
      <c r="BM64" s="155"/>
      <c r="BN64" s="155"/>
      <c r="BO64" s="155"/>
      <c r="BP64" s="155"/>
      <c r="BQ64" s="155"/>
      <c r="BR64" s="155"/>
      <c r="BS64" s="155"/>
      <c r="BT64" s="155"/>
      <c r="BU64" s="4"/>
      <c r="BV64" s="4"/>
      <c r="BW64" s="4"/>
      <c r="BX64" s="4"/>
      <c r="BY64" s="4"/>
      <c r="BZ64" s="4"/>
      <c r="CA64" s="4"/>
      <c r="CB64" s="4"/>
      <c r="CC64" s="4"/>
      <c r="CD64" s="4"/>
      <c r="CE64" s="4"/>
    </row>
    <row r="65" spans="1:83" ht="13.5" thickBot="1" x14ac:dyDescent="0.25">
      <c r="A65" s="23"/>
      <c r="B65" s="200"/>
      <c r="C65" s="200"/>
      <c r="D65" s="200"/>
      <c r="E65" s="200"/>
      <c r="F65" s="200"/>
      <c r="G65" s="200"/>
      <c r="H65" s="200"/>
      <c r="I65" s="200"/>
      <c r="J65" s="200"/>
      <c r="K65" s="200"/>
      <c r="L65" s="200"/>
      <c r="M65" s="200"/>
      <c r="N65" s="200"/>
      <c r="O65" s="200"/>
      <c r="P65" s="200"/>
      <c r="Q65" s="200"/>
      <c r="R65" s="200"/>
      <c r="S65" s="200"/>
      <c r="T65" s="200"/>
      <c r="U65" s="200"/>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c r="BA65" s="242"/>
      <c r="BB65" s="242"/>
      <c r="BC65" s="242"/>
      <c r="BD65" s="242"/>
      <c r="BE65" s="242"/>
      <c r="BF65" s="23"/>
      <c r="BG65" s="1"/>
      <c r="BH65" s="4"/>
      <c r="BJ65" s="154"/>
      <c r="BK65" s="155"/>
      <c r="BL65" s="155"/>
      <c r="BM65" s="155"/>
      <c r="BN65" s="155"/>
      <c r="BO65" s="155"/>
      <c r="BP65" s="155"/>
      <c r="BQ65" s="155"/>
      <c r="BR65" s="155"/>
      <c r="BS65" s="155"/>
      <c r="BT65" s="155"/>
      <c r="BU65" s="4"/>
      <c r="BV65" s="4"/>
      <c r="BW65" s="4"/>
      <c r="BX65" s="4"/>
      <c r="BY65" s="4"/>
      <c r="BZ65" s="4"/>
      <c r="CA65" s="4"/>
      <c r="CB65" s="4"/>
      <c r="CC65" s="4"/>
      <c r="CD65" s="4"/>
      <c r="CE65" s="4"/>
    </row>
    <row r="66" spans="1:83" ht="13.5" thickBot="1" x14ac:dyDescent="0.25">
      <c r="A66" s="23"/>
      <c r="B66" s="200"/>
      <c r="C66" s="200"/>
      <c r="D66" s="200"/>
      <c r="E66" s="200"/>
      <c r="F66" s="200"/>
      <c r="G66" s="200"/>
      <c r="H66" s="200"/>
      <c r="I66" s="200"/>
      <c r="J66" s="200"/>
      <c r="K66" s="200"/>
      <c r="L66" s="200"/>
      <c r="M66" s="200"/>
      <c r="N66" s="200"/>
      <c r="O66" s="200"/>
      <c r="P66" s="200"/>
      <c r="Q66" s="200"/>
      <c r="R66" s="200"/>
      <c r="S66" s="200"/>
      <c r="T66" s="200"/>
      <c r="U66" s="200"/>
      <c r="V66" s="242"/>
      <c r="W66" s="242"/>
      <c r="X66" s="242"/>
      <c r="Y66" s="242"/>
      <c r="Z66" s="242"/>
      <c r="AA66" s="242"/>
      <c r="AB66" s="242"/>
      <c r="AC66" s="242"/>
      <c r="AD66" s="242"/>
      <c r="AE66" s="242"/>
      <c r="AF66" s="242"/>
      <c r="AG66" s="242"/>
      <c r="AH66" s="242"/>
      <c r="AI66" s="2" t="s">
        <v>4</v>
      </c>
      <c r="AJ66" s="3"/>
      <c r="AK66" s="3"/>
      <c r="AL66" s="3"/>
      <c r="AM66" s="3"/>
      <c r="AN66" s="3"/>
      <c r="AO66" s="3"/>
      <c r="AP66" s="3"/>
      <c r="AQ66" s="3"/>
      <c r="AR66" s="3"/>
      <c r="AS66" s="3"/>
      <c r="AT66" s="3"/>
      <c r="AU66" s="3"/>
      <c r="AV66" s="3"/>
      <c r="AW66" s="3"/>
      <c r="AX66" s="247" t="str">
        <f>$AW$1</f>
        <v/>
      </c>
      <c r="AY66" s="247"/>
      <c r="AZ66" s="247"/>
      <c r="BA66" s="247"/>
      <c r="BB66" s="247"/>
      <c r="BC66" s="247"/>
      <c r="BD66" s="247"/>
      <c r="BE66" s="248"/>
      <c r="BH66" s="4"/>
      <c r="BJ66" s="154"/>
      <c r="BK66" s="155"/>
      <c r="BL66" s="155"/>
      <c r="BM66" s="155"/>
      <c r="BN66" s="155"/>
      <c r="BO66" s="155"/>
      <c r="BP66" s="155"/>
      <c r="BQ66" s="155"/>
      <c r="BR66" s="155"/>
      <c r="BS66" s="155"/>
      <c r="BT66" s="155"/>
      <c r="BU66" s="4"/>
      <c r="BV66" s="4"/>
      <c r="BW66" s="4"/>
      <c r="BX66" s="4"/>
      <c r="BY66" s="4"/>
      <c r="BZ66" s="4"/>
      <c r="CA66" s="4"/>
      <c r="CB66" s="4"/>
      <c r="CC66" s="4"/>
      <c r="CD66" s="4"/>
      <c r="CE66" s="4"/>
    </row>
    <row r="67" spans="1:83" x14ac:dyDescent="0.2">
      <c r="A67" s="23"/>
      <c r="B67" s="200"/>
      <c r="C67" s="200"/>
      <c r="D67" s="200"/>
      <c r="E67" s="200"/>
      <c r="F67" s="200"/>
      <c r="G67" s="200"/>
      <c r="H67" s="200"/>
      <c r="I67" s="200"/>
      <c r="J67" s="200"/>
      <c r="K67" s="200"/>
      <c r="L67" s="200"/>
      <c r="M67" s="200"/>
      <c r="N67" s="200"/>
      <c r="O67" s="200"/>
      <c r="P67" s="200"/>
      <c r="Q67" s="200"/>
      <c r="R67" s="200"/>
      <c r="S67" s="200"/>
      <c r="T67" s="200"/>
      <c r="U67" s="200"/>
      <c r="V67" s="242"/>
      <c r="W67" s="242"/>
      <c r="X67" s="242"/>
      <c r="Y67" s="242"/>
      <c r="Z67" s="242"/>
      <c r="AA67" s="242"/>
      <c r="AB67" s="242"/>
      <c r="AC67" s="242"/>
      <c r="AD67" s="242"/>
      <c r="AE67" s="242"/>
      <c r="AF67" s="242"/>
      <c r="AG67" s="242"/>
      <c r="AH67" s="242"/>
      <c r="AI67" s="23"/>
      <c r="AJ67" s="23"/>
      <c r="AK67" s="23"/>
      <c r="AL67" s="23"/>
      <c r="AM67" s="23"/>
      <c r="AN67" s="23"/>
      <c r="AO67" s="23"/>
      <c r="AP67" s="23"/>
      <c r="AQ67" s="23"/>
      <c r="AR67" s="23"/>
      <c r="AS67" s="23"/>
      <c r="AT67" s="23"/>
      <c r="AU67" s="23"/>
      <c r="AV67" s="23"/>
      <c r="AW67" s="23"/>
      <c r="AX67" s="23"/>
      <c r="AY67" s="23"/>
      <c r="AZ67" s="23"/>
      <c r="BA67" s="23"/>
      <c r="BB67" s="23"/>
      <c r="BC67" s="23"/>
      <c r="BD67" s="23"/>
      <c r="BE67" s="103" t="str">
        <f>Verzioszam</f>
        <v>v5.2</v>
      </c>
      <c r="BH67" s="4"/>
      <c r="BJ67" s="154"/>
      <c r="BK67" s="155"/>
      <c r="BL67" s="155"/>
      <c r="BM67" s="155"/>
      <c r="BN67" s="155"/>
      <c r="BO67" s="155"/>
      <c r="BP67" s="155"/>
      <c r="BQ67" s="155"/>
      <c r="BR67" s="155"/>
      <c r="BS67" s="155"/>
      <c r="BT67" s="155"/>
      <c r="BU67" s="4"/>
      <c r="BV67" s="4"/>
      <c r="BW67" s="4"/>
      <c r="BX67" s="4"/>
      <c r="BY67" s="4"/>
      <c r="BZ67" s="4"/>
      <c r="CA67" s="4"/>
      <c r="CB67" s="4"/>
      <c r="CC67" s="4"/>
      <c r="CD67" s="4"/>
      <c r="CE67" s="4"/>
    </row>
    <row r="68" spans="1:83" x14ac:dyDescent="0.2">
      <c r="A68" s="23"/>
      <c r="B68" s="200"/>
      <c r="C68" s="200"/>
      <c r="D68" s="200"/>
      <c r="E68" s="200"/>
      <c r="F68" s="200"/>
      <c r="G68" s="200"/>
      <c r="H68" s="200"/>
      <c r="I68" s="200"/>
      <c r="J68" s="200"/>
      <c r="K68" s="200"/>
      <c r="L68" s="200"/>
      <c r="M68" s="200"/>
      <c r="N68" s="200"/>
      <c r="O68" s="200"/>
      <c r="P68" s="200"/>
      <c r="Q68" s="200"/>
      <c r="R68" s="200"/>
      <c r="S68" s="200"/>
      <c r="T68" s="200"/>
      <c r="U68" s="200"/>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2"/>
      <c r="AY68" s="242"/>
      <c r="AZ68" s="242"/>
      <c r="BA68" s="242"/>
      <c r="BB68" s="242"/>
      <c r="BC68" s="242"/>
      <c r="BD68" s="242"/>
      <c r="BE68" s="242"/>
      <c r="BF68" s="23"/>
      <c r="BG68" s="1"/>
      <c r="BH68" s="4"/>
      <c r="BJ68" s="154"/>
      <c r="BK68" s="155"/>
      <c r="BL68" s="155"/>
      <c r="BM68" s="155"/>
      <c r="BN68" s="155"/>
      <c r="BO68" s="155"/>
      <c r="BP68" s="155"/>
      <c r="BQ68" s="155"/>
      <c r="BR68" s="155"/>
      <c r="BS68" s="155"/>
      <c r="BT68" s="155"/>
      <c r="BU68" s="4"/>
      <c r="BV68" s="4"/>
      <c r="BW68" s="4"/>
      <c r="BX68" s="4"/>
      <c r="BY68" s="4"/>
      <c r="BZ68" s="4"/>
      <c r="CA68" s="4"/>
      <c r="CB68" s="4"/>
      <c r="CC68" s="4"/>
      <c r="CD68" s="4"/>
      <c r="CE68" s="4"/>
    </row>
    <row r="69" spans="1:83" ht="13.5" thickBot="1" x14ac:dyDescent="0.25">
      <c r="B69" s="143"/>
      <c r="C69" s="146"/>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8"/>
      <c r="AR69" s="148"/>
      <c r="AS69" s="148"/>
      <c r="AT69" s="148"/>
      <c r="AU69" s="148"/>
      <c r="AV69" s="148"/>
      <c r="AW69" s="148"/>
      <c r="AX69" s="148"/>
      <c r="AY69" s="148"/>
      <c r="AZ69" s="148"/>
      <c r="BA69" s="148"/>
      <c r="BB69" s="148"/>
      <c r="BC69" s="148"/>
      <c r="BD69" s="148"/>
      <c r="BE69" s="148"/>
      <c r="BH69" s="4"/>
      <c r="BJ69" s="154"/>
      <c r="BK69" s="155"/>
      <c r="BL69" s="155"/>
      <c r="BM69" s="155"/>
      <c r="BN69" s="155"/>
      <c r="BO69" s="155"/>
      <c r="BP69" s="155"/>
      <c r="BQ69" s="155"/>
      <c r="BR69" s="155"/>
      <c r="BS69" s="155"/>
      <c r="BT69" s="155"/>
      <c r="BU69" s="4"/>
      <c r="BV69" s="4"/>
      <c r="BW69" s="4"/>
      <c r="BX69" s="4"/>
      <c r="BY69" s="4"/>
      <c r="BZ69" s="4"/>
      <c r="CA69" s="4"/>
      <c r="CB69" s="4"/>
      <c r="CC69" s="4"/>
      <c r="CD69" s="4"/>
      <c r="CE69" s="4"/>
    </row>
    <row r="70" spans="1:83" x14ac:dyDescent="0.2">
      <c r="A70" s="23"/>
      <c r="B70" s="24">
        <v>7</v>
      </c>
      <c r="C70" s="139" t="s">
        <v>147</v>
      </c>
      <c r="D70" s="74"/>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25"/>
      <c r="BF70" s="23"/>
      <c r="BG70" s="1"/>
      <c r="BH70" s="4"/>
      <c r="BJ70" s="154"/>
      <c r="BK70" s="155"/>
      <c r="BL70" s="155"/>
      <c r="BM70" s="155"/>
      <c r="BN70" s="155"/>
      <c r="BO70" s="155"/>
      <c r="BP70" s="155"/>
      <c r="BQ70" s="155"/>
      <c r="BR70" s="155"/>
      <c r="BS70" s="155"/>
      <c r="BT70" s="155"/>
      <c r="BU70" s="4"/>
      <c r="BV70" s="4"/>
      <c r="BW70" s="4"/>
      <c r="BX70" s="4"/>
      <c r="BY70" s="4"/>
      <c r="BZ70" s="4"/>
      <c r="CA70" s="4"/>
      <c r="CB70" s="4"/>
      <c r="CC70" s="4"/>
      <c r="CD70" s="4"/>
      <c r="CE70" s="4"/>
    </row>
    <row r="71" spans="1:83" x14ac:dyDescent="0.2">
      <c r="A71" s="23"/>
      <c r="B71" s="491" t="s">
        <v>34</v>
      </c>
      <c r="C71" s="492"/>
      <c r="D71" s="492"/>
      <c r="E71" s="492"/>
      <c r="F71" s="492"/>
      <c r="G71" s="492"/>
      <c r="H71" s="492"/>
      <c r="I71" s="492"/>
      <c r="J71" s="492"/>
      <c r="K71" s="492"/>
      <c r="L71" s="492"/>
      <c r="M71" s="492"/>
      <c r="N71" s="492"/>
      <c r="O71" s="492"/>
      <c r="P71" s="492"/>
      <c r="Q71" s="492"/>
      <c r="R71" s="492"/>
      <c r="S71" s="492"/>
      <c r="T71" s="492"/>
      <c r="U71" s="493"/>
      <c r="V71" s="302" t="s">
        <v>46</v>
      </c>
      <c r="W71" s="303"/>
      <c r="X71" s="303"/>
      <c r="Y71" s="303"/>
      <c r="Z71" s="303"/>
      <c r="AA71" s="303"/>
      <c r="AB71" s="303"/>
      <c r="AC71" s="304"/>
      <c r="AD71" s="321" t="s">
        <v>70</v>
      </c>
      <c r="AE71" s="322"/>
      <c r="AF71" s="322"/>
      <c r="AG71" s="322"/>
      <c r="AH71" s="322"/>
      <c r="AI71" s="322"/>
      <c r="AJ71" s="322"/>
      <c r="AK71" s="322"/>
      <c r="AL71" s="322"/>
      <c r="AM71" s="323"/>
      <c r="AN71" s="321" t="s">
        <v>71</v>
      </c>
      <c r="AO71" s="322"/>
      <c r="AP71" s="322"/>
      <c r="AQ71" s="322"/>
      <c r="AR71" s="322"/>
      <c r="AS71" s="322"/>
      <c r="AT71" s="322"/>
      <c r="AU71" s="323"/>
      <c r="AV71" s="302" t="s">
        <v>47</v>
      </c>
      <c r="AW71" s="303"/>
      <c r="AX71" s="303"/>
      <c r="AY71" s="303"/>
      <c r="AZ71" s="303"/>
      <c r="BA71" s="303"/>
      <c r="BB71" s="303"/>
      <c r="BC71" s="303"/>
      <c r="BD71" s="303"/>
      <c r="BE71" s="517"/>
      <c r="BF71" s="23"/>
      <c r="BG71" s="1"/>
      <c r="BH71" s="4"/>
      <c r="BJ71" s="154"/>
      <c r="BK71" s="155"/>
      <c r="BL71" s="155"/>
      <c r="BM71" s="155"/>
      <c r="BN71" s="155"/>
      <c r="BO71" s="155"/>
      <c r="BP71" s="155"/>
      <c r="BQ71" s="155"/>
      <c r="BR71" s="155"/>
      <c r="BS71" s="155"/>
      <c r="BT71" s="155"/>
      <c r="BU71" s="4"/>
      <c r="BV71" s="4"/>
      <c r="BW71" s="4"/>
      <c r="BX71" s="4"/>
      <c r="BY71" s="4"/>
      <c r="BZ71" s="4"/>
      <c r="CA71" s="4"/>
      <c r="CB71" s="4"/>
      <c r="CC71" s="4"/>
      <c r="CD71" s="4"/>
      <c r="CE71" s="4"/>
    </row>
    <row r="72" spans="1:83" x14ac:dyDescent="0.2">
      <c r="A72" s="23"/>
      <c r="B72" s="494"/>
      <c r="C72" s="495"/>
      <c r="D72" s="495"/>
      <c r="E72" s="495"/>
      <c r="F72" s="495"/>
      <c r="G72" s="495"/>
      <c r="H72" s="495"/>
      <c r="I72" s="495"/>
      <c r="J72" s="495"/>
      <c r="K72" s="495"/>
      <c r="L72" s="495"/>
      <c r="M72" s="495"/>
      <c r="N72" s="495"/>
      <c r="O72" s="495"/>
      <c r="P72" s="495"/>
      <c r="Q72" s="495"/>
      <c r="R72" s="495"/>
      <c r="S72" s="495"/>
      <c r="T72" s="495"/>
      <c r="U72" s="496"/>
      <c r="V72" s="305"/>
      <c r="W72" s="306"/>
      <c r="X72" s="306"/>
      <c r="Y72" s="306"/>
      <c r="Z72" s="306"/>
      <c r="AA72" s="306"/>
      <c r="AB72" s="306"/>
      <c r="AC72" s="307"/>
      <c r="AD72" s="324"/>
      <c r="AE72" s="325"/>
      <c r="AF72" s="325"/>
      <c r="AG72" s="325"/>
      <c r="AH72" s="325"/>
      <c r="AI72" s="325"/>
      <c r="AJ72" s="325"/>
      <c r="AK72" s="325"/>
      <c r="AL72" s="325"/>
      <c r="AM72" s="326"/>
      <c r="AN72" s="324"/>
      <c r="AO72" s="325"/>
      <c r="AP72" s="325"/>
      <c r="AQ72" s="325"/>
      <c r="AR72" s="325"/>
      <c r="AS72" s="325"/>
      <c r="AT72" s="325"/>
      <c r="AU72" s="326"/>
      <c r="AV72" s="305"/>
      <c r="AW72" s="306"/>
      <c r="AX72" s="306"/>
      <c r="AY72" s="306"/>
      <c r="AZ72" s="306"/>
      <c r="BA72" s="306"/>
      <c r="BB72" s="306"/>
      <c r="BC72" s="306"/>
      <c r="BD72" s="306"/>
      <c r="BE72" s="518"/>
      <c r="BF72" s="23"/>
      <c r="BG72" s="1"/>
      <c r="BH72" s="4"/>
      <c r="BJ72" s="154"/>
      <c r="BK72" s="155"/>
      <c r="BL72" s="155"/>
      <c r="BM72" s="155"/>
      <c r="BN72" s="155"/>
      <c r="BO72" s="155"/>
      <c r="BP72" s="155"/>
      <c r="BQ72" s="155"/>
      <c r="BR72" s="155"/>
      <c r="BS72" s="155"/>
      <c r="BT72" s="155"/>
      <c r="BU72" s="4"/>
      <c r="BV72" s="4"/>
      <c r="BW72" s="4"/>
      <c r="BX72" s="4"/>
      <c r="BY72" s="4"/>
      <c r="BZ72" s="4"/>
      <c r="CA72" s="4"/>
      <c r="CB72" s="4"/>
      <c r="CC72" s="4"/>
      <c r="CD72" s="4"/>
      <c r="CE72" s="4"/>
    </row>
    <row r="73" spans="1:83" x14ac:dyDescent="0.2">
      <c r="A73" s="23"/>
      <c r="B73" s="497"/>
      <c r="C73" s="498"/>
      <c r="D73" s="498"/>
      <c r="E73" s="498"/>
      <c r="F73" s="498"/>
      <c r="G73" s="498"/>
      <c r="H73" s="498"/>
      <c r="I73" s="498"/>
      <c r="J73" s="498"/>
      <c r="K73" s="498"/>
      <c r="L73" s="498"/>
      <c r="M73" s="498"/>
      <c r="N73" s="498"/>
      <c r="O73" s="498"/>
      <c r="P73" s="498"/>
      <c r="Q73" s="498"/>
      <c r="R73" s="498"/>
      <c r="S73" s="498"/>
      <c r="T73" s="498"/>
      <c r="U73" s="499"/>
      <c r="V73" s="308"/>
      <c r="W73" s="309"/>
      <c r="X73" s="309"/>
      <c r="Y73" s="309"/>
      <c r="Z73" s="309"/>
      <c r="AA73" s="309"/>
      <c r="AB73" s="309"/>
      <c r="AC73" s="310"/>
      <c r="AD73" s="327"/>
      <c r="AE73" s="328"/>
      <c r="AF73" s="328"/>
      <c r="AG73" s="328"/>
      <c r="AH73" s="328"/>
      <c r="AI73" s="328"/>
      <c r="AJ73" s="328"/>
      <c r="AK73" s="328"/>
      <c r="AL73" s="328"/>
      <c r="AM73" s="329"/>
      <c r="AN73" s="327"/>
      <c r="AO73" s="328"/>
      <c r="AP73" s="328"/>
      <c r="AQ73" s="328"/>
      <c r="AR73" s="328"/>
      <c r="AS73" s="328"/>
      <c r="AT73" s="328"/>
      <c r="AU73" s="329"/>
      <c r="AV73" s="308"/>
      <c r="AW73" s="309"/>
      <c r="AX73" s="309"/>
      <c r="AY73" s="309"/>
      <c r="AZ73" s="309"/>
      <c r="BA73" s="309"/>
      <c r="BB73" s="309"/>
      <c r="BC73" s="309"/>
      <c r="BD73" s="309"/>
      <c r="BE73" s="519"/>
      <c r="BF73" s="23"/>
      <c r="BG73" s="1"/>
      <c r="BH73" s="4"/>
      <c r="BJ73" s="4"/>
      <c r="BK73" s="4"/>
      <c r="BL73" s="4"/>
      <c r="BM73" s="4"/>
      <c r="BN73" s="4"/>
      <c r="BO73" s="4"/>
      <c r="BP73" s="4"/>
      <c r="BQ73" s="4"/>
      <c r="BR73" s="4"/>
      <c r="BS73" s="4"/>
      <c r="BT73" s="4"/>
      <c r="BU73" s="4"/>
      <c r="BV73" s="4"/>
      <c r="BW73" s="4"/>
      <c r="BX73" s="4"/>
      <c r="BY73" s="4"/>
      <c r="BZ73" s="4"/>
      <c r="CA73" s="4"/>
      <c r="CB73" s="4"/>
      <c r="CC73" s="4"/>
      <c r="CD73" s="4"/>
      <c r="CE73" s="4"/>
    </row>
    <row r="74" spans="1:83" x14ac:dyDescent="0.2">
      <c r="A74" s="23"/>
      <c r="B74" s="86" t="s">
        <v>74</v>
      </c>
      <c r="C74" s="289"/>
      <c r="D74" s="289"/>
      <c r="E74" s="289"/>
      <c r="F74" s="289"/>
      <c r="G74" s="289"/>
      <c r="H74" s="289"/>
      <c r="I74" s="289"/>
      <c r="J74" s="289"/>
      <c r="K74" s="289"/>
      <c r="L74" s="289"/>
      <c r="M74" s="289"/>
      <c r="N74" s="289"/>
      <c r="O74" s="289"/>
      <c r="P74" s="289"/>
      <c r="Q74" s="289"/>
      <c r="R74" s="289"/>
      <c r="S74" s="289"/>
      <c r="T74" s="289"/>
      <c r="U74" s="290"/>
      <c r="V74" s="383"/>
      <c r="W74" s="291"/>
      <c r="X74" s="291"/>
      <c r="Y74" s="291"/>
      <c r="Z74" s="291"/>
      <c r="AA74" s="291"/>
      <c r="AB74" s="14" t="s">
        <v>24</v>
      </c>
      <c r="AC74" s="27"/>
      <c r="AD74" s="300"/>
      <c r="AE74" s="301"/>
      <c r="AF74" s="301"/>
      <c r="AG74" s="301"/>
      <c r="AH74" s="301"/>
      <c r="AI74" s="301"/>
      <c r="AJ74" s="301"/>
      <c r="AK74" s="301"/>
      <c r="AL74" s="15" t="s">
        <v>26</v>
      </c>
      <c r="AM74" s="27"/>
      <c r="AN74" s="300"/>
      <c r="AO74" s="301"/>
      <c r="AP74" s="301"/>
      <c r="AQ74" s="301"/>
      <c r="AR74" s="301"/>
      <c r="AS74" s="301"/>
      <c r="AT74" s="15" t="s">
        <v>26</v>
      </c>
      <c r="AU74" s="27"/>
      <c r="AV74" s="373"/>
      <c r="AW74" s="374"/>
      <c r="AX74" s="374"/>
      <c r="AY74" s="374"/>
      <c r="AZ74" s="374"/>
      <c r="BA74" s="374"/>
      <c r="BB74" s="374"/>
      <c r="BC74" s="374"/>
      <c r="BD74" s="374"/>
      <c r="BE74" s="375"/>
      <c r="BF74" s="23"/>
      <c r="BG74" s="1"/>
      <c r="BH74" s="4"/>
      <c r="BK74" s="4"/>
      <c r="BL74" s="4"/>
      <c r="BM74" s="4"/>
      <c r="BN74" s="4"/>
      <c r="BO74" s="4"/>
      <c r="BP74" s="4"/>
      <c r="BQ74" s="4"/>
      <c r="BR74" s="4"/>
      <c r="BS74" s="4"/>
      <c r="BT74" s="4"/>
      <c r="BU74" s="4"/>
      <c r="BV74" s="4"/>
      <c r="BW74" s="4"/>
      <c r="BX74" s="4"/>
      <c r="BY74" s="4"/>
      <c r="BZ74" s="4"/>
      <c r="CA74" s="4"/>
      <c r="CB74" s="4"/>
      <c r="CC74" s="4"/>
      <c r="CD74" s="4"/>
      <c r="CE74" s="4"/>
    </row>
    <row r="75" spans="1:83" x14ac:dyDescent="0.2">
      <c r="A75" s="23"/>
      <c r="B75" s="86" t="s">
        <v>75</v>
      </c>
      <c r="C75" s="289"/>
      <c r="D75" s="289"/>
      <c r="E75" s="289"/>
      <c r="F75" s="289"/>
      <c r="G75" s="289"/>
      <c r="H75" s="289"/>
      <c r="I75" s="289"/>
      <c r="J75" s="289"/>
      <c r="K75" s="289"/>
      <c r="L75" s="289"/>
      <c r="M75" s="289"/>
      <c r="N75" s="289"/>
      <c r="O75" s="289"/>
      <c r="P75" s="289"/>
      <c r="Q75" s="289"/>
      <c r="R75" s="289"/>
      <c r="S75" s="289"/>
      <c r="T75" s="289"/>
      <c r="U75" s="290"/>
      <c r="V75" s="383"/>
      <c r="W75" s="291"/>
      <c r="X75" s="291"/>
      <c r="Y75" s="291"/>
      <c r="Z75" s="291"/>
      <c r="AA75" s="291"/>
      <c r="AB75" s="14" t="s">
        <v>24</v>
      </c>
      <c r="AC75" s="27"/>
      <c r="AD75" s="300"/>
      <c r="AE75" s="301"/>
      <c r="AF75" s="301"/>
      <c r="AG75" s="301"/>
      <c r="AH75" s="301"/>
      <c r="AI75" s="301"/>
      <c r="AJ75" s="301"/>
      <c r="AK75" s="301"/>
      <c r="AL75" s="15" t="s">
        <v>26</v>
      </c>
      <c r="AM75" s="27"/>
      <c r="AN75" s="300"/>
      <c r="AO75" s="301"/>
      <c r="AP75" s="301"/>
      <c r="AQ75" s="301"/>
      <c r="AR75" s="301"/>
      <c r="AS75" s="301"/>
      <c r="AT75" s="15" t="s">
        <v>26</v>
      </c>
      <c r="AU75" s="27"/>
      <c r="AV75" s="373"/>
      <c r="AW75" s="374"/>
      <c r="AX75" s="374"/>
      <c r="AY75" s="374"/>
      <c r="AZ75" s="374"/>
      <c r="BA75" s="374"/>
      <c r="BB75" s="374"/>
      <c r="BC75" s="374"/>
      <c r="BD75" s="374"/>
      <c r="BE75" s="375"/>
      <c r="BF75" s="23"/>
      <c r="BG75" s="1"/>
      <c r="BH75" s="4"/>
      <c r="BK75" s="4"/>
      <c r="BL75" s="4"/>
      <c r="BM75" s="4"/>
      <c r="BN75" s="4"/>
      <c r="BO75" s="4"/>
      <c r="BP75" s="4"/>
      <c r="BQ75" s="4"/>
      <c r="BR75" s="4"/>
      <c r="BS75" s="4"/>
      <c r="BT75" s="4"/>
      <c r="BU75" s="4"/>
      <c r="BV75" s="4"/>
      <c r="BW75" s="4"/>
      <c r="BX75" s="4"/>
      <c r="BY75" s="4"/>
      <c r="BZ75" s="4"/>
      <c r="CA75" s="4"/>
      <c r="CB75" s="4"/>
      <c r="CC75" s="4"/>
      <c r="CD75" s="4"/>
      <c r="CE75" s="4"/>
    </row>
    <row r="76" spans="1:83" x14ac:dyDescent="0.2">
      <c r="A76" s="23"/>
      <c r="B76" s="87" t="s">
        <v>76</v>
      </c>
      <c r="C76" s="289"/>
      <c r="D76" s="289"/>
      <c r="E76" s="289"/>
      <c r="F76" s="289"/>
      <c r="G76" s="289"/>
      <c r="H76" s="289"/>
      <c r="I76" s="289"/>
      <c r="J76" s="289"/>
      <c r="K76" s="289"/>
      <c r="L76" s="289"/>
      <c r="M76" s="289"/>
      <c r="N76" s="289"/>
      <c r="O76" s="289"/>
      <c r="P76" s="289"/>
      <c r="Q76" s="289"/>
      <c r="R76" s="289"/>
      <c r="S76" s="289"/>
      <c r="T76" s="289"/>
      <c r="U76" s="290"/>
      <c r="V76" s="383"/>
      <c r="W76" s="291"/>
      <c r="X76" s="291"/>
      <c r="Y76" s="291"/>
      <c r="Z76" s="291"/>
      <c r="AA76" s="291"/>
      <c r="AB76" s="15" t="s">
        <v>24</v>
      </c>
      <c r="AC76" s="26"/>
      <c r="AD76" s="300"/>
      <c r="AE76" s="301"/>
      <c r="AF76" s="301"/>
      <c r="AG76" s="301"/>
      <c r="AH76" s="301"/>
      <c r="AI76" s="301"/>
      <c r="AJ76" s="301"/>
      <c r="AK76" s="301"/>
      <c r="AL76" s="15" t="s">
        <v>26</v>
      </c>
      <c r="AM76" s="26"/>
      <c r="AN76" s="300"/>
      <c r="AO76" s="301"/>
      <c r="AP76" s="301"/>
      <c r="AQ76" s="301"/>
      <c r="AR76" s="301"/>
      <c r="AS76" s="301"/>
      <c r="AT76" s="15" t="s">
        <v>26</v>
      </c>
      <c r="AU76" s="26"/>
      <c r="AV76" s="373"/>
      <c r="AW76" s="374"/>
      <c r="AX76" s="374"/>
      <c r="AY76" s="374"/>
      <c r="AZ76" s="374"/>
      <c r="BA76" s="374"/>
      <c r="BB76" s="374"/>
      <c r="BC76" s="374"/>
      <c r="BD76" s="374"/>
      <c r="BE76" s="375"/>
      <c r="BF76" s="23"/>
      <c r="BG76" s="1"/>
      <c r="BH76" s="4"/>
      <c r="BJ76" s="4"/>
      <c r="BK76" s="4"/>
      <c r="BL76" s="4"/>
      <c r="BM76" s="4"/>
      <c r="BN76" s="4"/>
      <c r="BO76" s="4"/>
      <c r="BP76" s="4"/>
      <c r="BQ76" s="4"/>
      <c r="BR76" s="4"/>
      <c r="BS76" s="4"/>
      <c r="BT76" s="4"/>
      <c r="BU76" s="4"/>
      <c r="BV76" s="4"/>
      <c r="BW76" s="4"/>
      <c r="BX76" s="4"/>
      <c r="BY76" s="4"/>
      <c r="BZ76" s="4"/>
      <c r="CA76" s="4"/>
      <c r="CB76" s="4"/>
      <c r="CC76" s="4"/>
      <c r="CD76" s="4"/>
      <c r="CE76" s="4"/>
    </row>
    <row r="77" spans="1:83" ht="13.5" thickBot="1" x14ac:dyDescent="0.25">
      <c r="A77" s="23"/>
      <c r="B77" s="33" t="s">
        <v>49</v>
      </c>
      <c r="C77" s="31"/>
      <c r="D77" s="31"/>
      <c r="E77" s="31"/>
      <c r="F77" s="31"/>
      <c r="G77" s="31"/>
      <c r="H77" s="31"/>
      <c r="I77" s="31"/>
      <c r="J77" s="31"/>
      <c r="K77" s="31"/>
      <c r="L77" s="31"/>
      <c r="M77" s="31"/>
      <c r="N77" s="31"/>
      <c r="O77" s="31"/>
      <c r="P77" s="31"/>
      <c r="Q77" s="31"/>
      <c r="R77" s="30"/>
      <c r="S77" s="31" t="s">
        <v>28</v>
      </c>
      <c r="T77" s="31"/>
      <c r="U77" s="31"/>
      <c r="V77" s="31"/>
      <c r="W77" s="31"/>
      <c r="X77" s="340"/>
      <c r="Y77" s="340"/>
      <c r="Z77" s="340"/>
      <c r="AA77" s="340"/>
      <c r="AB77" s="340"/>
      <c r="AC77" s="30" t="s">
        <v>23</v>
      </c>
      <c r="AD77" s="31" t="s">
        <v>29</v>
      </c>
      <c r="AE77" s="31"/>
      <c r="AF77" s="31"/>
      <c r="AG77" s="31"/>
      <c r="AH77" s="31"/>
      <c r="AI77" s="31"/>
      <c r="AJ77" s="31"/>
      <c r="AK77" s="31"/>
      <c r="AL77" s="31"/>
      <c r="AM77" s="31"/>
      <c r="AN77" s="31"/>
      <c r="AO77" s="31"/>
      <c r="AP77" s="340"/>
      <c r="AQ77" s="340"/>
      <c r="AR77" s="340"/>
      <c r="AS77" s="340"/>
      <c r="AT77" s="340"/>
      <c r="AU77" s="30" t="s">
        <v>23</v>
      </c>
      <c r="AV77" s="31" t="s">
        <v>30</v>
      </c>
      <c r="AW77" s="31"/>
      <c r="AX77" s="31"/>
      <c r="AY77" s="31"/>
      <c r="AZ77" s="31"/>
      <c r="BA77" s="340"/>
      <c r="BB77" s="340"/>
      <c r="BC77" s="340"/>
      <c r="BD77" s="340"/>
      <c r="BE77" s="35" t="s">
        <v>23</v>
      </c>
      <c r="BF77" s="23"/>
      <c r="BG77" s="1"/>
      <c r="BH77" s="4"/>
      <c r="BJ77" s="4"/>
      <c r="BK77" s="4"/>
      <c r="BL77" s="4"/>
      <c r="BM77" s="4"/>
      <c r="BN77" s="4"/>
      <c r="BO77" s="4"/>
      <c r="BP77" s="4"/>
      <c r="BQ77" s="4"/>
      <c r="BR77" s="4"/>
      <c r="BS77" s="4"/>
      <c r="BT77" s="4"/>
      <c r="BU77" s="4"/>
      <c r="BV77" s="4"/>
      <c r="BW77" s="4"/>
      <c r="BX77" s="4"/>
      <c r="BY77" s="4"/>
      <c r="BZ77" s="4"/>
      <c r="CA77" s="4"/>
      <c r="CB77" s="4"/>
      <c r="CC77" s="4"/>
      <c r="CD77" s="4"/>
      <c r="CE77" s="4"/>
    </row>
    <row r="78" spans="1:83" x14ac:dyDescent="0.2">
      <c r="A78" s="23"/>
      <c r="B78" s="36" t="s">
        <v>136</v>
      </c>
      <c r="C78" s="37"/>
      <c r="D78" s="37"/>
      <c r="E78" s="37"/>
      <c r="F78" s="37"/>
      <c r="G78" s="37"/>
      <c r="H78" s="37"/>
      <c r="I78" s="37"/>
      <c r="J78" s="37"/>
      <c r="K78" s="37"/>
      <c r="L78" s="37"/>
      <c r="M78" s="37"/>
      <c r="N78" s="37"/>
      <c r="O78" s="37"/>
      <c r="P78" s="37"/>
      <c r="Q78" s="37"/>
      <c r="R78" s="37"/>
      <c r="S78" s="37"/>
      <c r="T78" s="37"/>
      <c r="U78" s="38"/>
      <c r="V78" s="376" t="s">
        <v>32</v>
      </c>
      <c r="W78" s="377"/>
      <c r="X78" s="377"/>
      <c r="Y78" s="377"/>
      <c r="Z78" s="377"/>
      <c r="AA78" s="377"/>
      <c r="AB78" s="377"/>
      <c r="AC78" s="378"/>
      <c r="AD78" s="376" t="s">
        <v>31</v>
      </c>
      <c r="AE78" s="377"/>
      <c r="AF78" s="377"/>
      <c r="AG78" s="377"/>
      <c r="AH78" s="377"/>
      <c r="AI78" s="377"/>
      <c r="AJ78" s="377"/>
      <c r="AK78" s="377"/>
      <c r="AL78" s="377"/>
      <c r="AM78" s="378"/>
      <c r="AN78" s="37"/>
      <c r="AO78" s="526" t="s">
        <v>67</v>
      </c>
      <c r="AP78" s="526"/>
      <c r="AQ78" s="526"/>
      <c r="AR78" s="526"/>
      <c r="AS78" s="526"/>
      <c r="AT78" s="526"/>
      <c r="AU78" s="38"/>
      <c r="AV78" s="376" t="s">
        <v>53</v>
      </c>
      <c r="AW78" s="377"/>
      <c r="AX78" s="377"/>
      <c r="AY78" s="377"/>
      <c r="AZ78" s="377"/>
      <c r="BA78" s="377"/>
      <c r="BB78" s="377"/>
      <c r="BC78" s="377"/>
      <c r="BD78" s="377"/>
      <c r="BE78" s="530"/>
      <c r="BF78" s="23"/>
      <c r="BG78" s="1"/>
      <c r="BH78" s="4"/>
      <c r="BJ78" s="4"/>
      <c r="BK78" s="4"/>
      <c r="BL78" s="4"/>
      <c r="BM78" s="4"/>
      <c r="BN78" s="4"/>
      <c r="BO78" s="4"/>
      <c r="BP78" s="4"/>
      <c r="BQ78" s="4"/>
      <c r="BR78" s="4"/>
      <c r="BS78" s="4"/>
      <c r="BT78" s="4"/>
      <c r="BU78" s="4"/>
      <c r="BV78" s="4"/>
      <c r="BW78" s="4"/>
      <c r="BX78" s="4"/>
      <c r="BY78" s="4"/>
      <c r="BZ78" s="4"/>
      <c r="CA78" s="4"/>
      <c r="CB78" s="4"/>
      <c r="CC78" s="4"/>
      <c r="CD78" s="4"/>
      <c r="CE78" s="4"/>
    </row>
    <row r="79" spans="1:83" x14ac:dyDescent="0.2">
      <c r="A79" s="23"/>
      <c r="B79" s="39" t="s">
        <v>96</v>
      </c>
      <c r="C79" s="40"/>
      <c r="D79" s="40"/>
      <c r="E79" s="40"/>
      <c r="F79" s="40"/>
      <c r="G79" s="40"/>
      <c r="H79" s="40"/>
      <c r="I79" s="40"/>
      <c r="J79" s="40"/>
      <c r="K79" s="40"/>
      <c r="L79" s="40"/>
      <c r="M79" s="40"/>
      <c r="N79" s="40"/>
      <c r="O79" s="40"/>
      <c r="P79" s="40"/>
      <c r="Q79" s="40"/>
      <c r="R79" s="40"/>
      <c r="S79" s="40"/>
      <c r="T79" s="40"/>
      <c r="U79" s="51"/>
      <c r="V79" s="308"/>
      <c r="W79" s="309"/>
      <c r="X79" s="309"/>
      <c r="Y79" s="309"/>
      <c r="Z79" s="309"/>
      <c r="AA79" s="309"/>
      <c r="AB79" s="309"/>
      <c r="AC79" s="310"/>
      <c r="AD79" s="308"/>
      <c r="AE79" s="309"/>
      <c r="AF79" s="309"/>
      <c r="AG79" s="309"/>
      <c r="AH79" s="309"/>
      <c r="AI79" s="309"/>
      <c r="AJ79" s="309"/>
      <c r="AK79" s="309"/>
      <c r="AL79" s="309"/>
      <c r="AM79" s="310"/>
      <c r="AN79" s="15"/>
      <c r="AO79" s="382" t="s">
        <v>68</v>
      </c>
      <c r="AP79" s="382"/>
      <c r="AQ79" s="382"/>
      <c r="AR79" s="382"/>
      <c r="AS79" s="382"/>
      <c r="AT79" s="382"/>
      <c r="AU79" s="26"/>
      <c r="AV79" s="308"/>
      <c r="AW79" s="309"/>
      <c r="AX79" s="309"/>
      <c r="AY79" s="309"/>
      <c r="AZ79" s="309"/>
      <c r="BA79" s="309"/>
      <c r="BB79" s="309"/>
      <c r="BC79" s="309"/>
      <c r="BD79" s="309"/>
      <c r="BE79" s="519"/>
      <c r="BF79" s="23"/>
      <c r="BG79" s="1"/>
      <c r="BH79" s="4"/>
      <c r="BJ79" s="4"/>
      <c r="BK79" s="4"/>
      <c r="BL79" s="4"/>
      <c r="BM79" s="4"/>
      <c r="BN79" s="4"/>
      <c r="BO79" s="4"/>
      <c r="BP79" s="4"/>
      <c r="BQ79" s="4"/>
      <c r="BR79" s="4"/>
      <c r="BS79" s="4"/>
      <c r="BT79" s="4"/>
      <c r="BU79" s="4"/>
      <c r="BV79" s="4"/>
      <c r="BW79" s="4"/>
      <c r="BX79" s="4"/>
      <c r="BY79" s="4"/>
      <c r="BZ79" s="4"/>
      <c r="CA79" s="4"/>
      <c r="CB79" s="4"/>
      <c r="CC79" s="4"/>
      <c r="CD79" s="4"/>
      <c r="CE79" s="4"/>
    </row>
    <row r="80" spans="1:83" x14ac:dyDescent="0.2">
      <c r="A80" s="23"/>
      <c r="B80" s="13" t="s">
        <v>118</v>
      </c>
      <c r="C80" s="14"/>
      <c r="D80" s="14"/>
      <c r="E80" s="14"/>
      <c r="F80" s="14"/>
      <c r="G80" s="14"/>
      <c r="H80" s="14"/>
      <c r="I80" s="14"/>
      <c r="J80" s="14"/>
      <c r="K80" s="14"/>
      <c r="L80" s="14"/>
      <c r="M80" s="14"/>
      <c r="N80" s="14"/>
      <c r="O80" s="14"/>
      <c r="P80" s="14"/>
      <c r="Q80" s="14"/>
      <c r="R80" s="14"/>
      <c r="S80" s="14"/>
      <c r="T80" s="14"/>
      <c r="U80" s="27"/>
      <c r="V80" s="300"/>
      <c r="W80" s="301"/>
      <c r="X80" s="301"/>
      <c r="Y80" s="301"/>
      <c r="Z80" s="301"/>
      <c r="AA80" s="301"/>
      <c r="AB80" s="301"/>
      <c r="AC80" s="513"/>
      <c r="AD80" s="300"/>
      <c r="AE80" s="301"/>
      <c r="AF80" s="301"/>
      <c r="AG80" s="301"/>
      <c r="AH80" s="301"/>
      <c r="AI80" s="301"/>
      <c r="AJ80" s="301"/>
      <c r="AK80" s="301"/>
      <c r="AL80" s="301"/>
      <c r="AM80" s="513"/>
      <c r="AN80" s="300"/>
      <c r="AO80" s="301"/>
      <c r="AP80" s="301"/>
      <c r="AQ80" s="301"/>
      <c r="AR80" s="301"/>
      <c r="AS80" s="301"/>
      <c r="AT80" s="301"/>
      <c r="AU80" s="513"/>
      <c r="AV80" s="300"/>
      <c r="AW80" s="301"/>
      <c r="AX80" s="301"/>
      <c r="AY80" s="301"/>
      <c r="AZ80" s="301"/>
      <c r="BA80" s="301"/>
      <c r="BB80" s="301"/>
      <c r="BC80" s="301"/>
      <c r="BD80" s="301"/>
      <c r="BE80" s="500"/>
      <c r="BF80" s="23"/>
      <c r="BG80" s="1"/>
      <c r="BH80" s="4"/>
      <c r="BJ80" s="4"/>
      <c r="BK80" s="4"/>
      <c r="BL80" s="4"/>
      <c r="BM80" s="4"/>
      <c r="BN80" s="4"/>
      <c r="BO80" s="4"/>
      <c r="BP80" s="4"/>
      <c r="BQ80" s="4"/>
      <c r="BR80" s="4"/>
      <c r="BS80" s="4"/>
      <c r="BT80" s="4"/>
      <c r="BU80" s="4"/>
      <c r="BV80" s="4"/>
      <c r="BW80" s="4"/>
      <c r="BX80" s="4"/>
      <c r="BY80" s="4"/>
      <c r="BZ80" s="4"/>
      <c r="CA80" s="4"/>
      <c r="CB80" s="4"/>
      <c r="CC80" s="4"/>
      <c r="CD80" s="4"/>
      <c r="CE80" s="4"/>
    </row>
    <row r="81" spans="1:83" ht="13.5" thickBot="1" x14ac:dyDescent="0.25">
      <c r="A81" s="23"/>
      <c r="B81" s="88" t="s">
        <v>33</v>
      </c>
      <c r="C81" s="16"/>
      <c r="D81" s="16"/>
      <c r="E81" s="16"/>
      <c r="F81" s="16"/>
      <c r="G81" s="16"/>
      <c r="H81" s="16"/>
      <c r="I81" s="16"/>
      <c r="J81" s="16"/>
      <c r="K81" s="16"/>
      <c r="L81" s="16"/>
      <c r="M81" s="16"/>
      <c r="N81" s="16"/>
      <c r="O81" s="16"/>
      <c r="P81" s="16"/>
      <c r="Q81" s="16"/>
      <c r="R81" s="16"/>
      <c r="S81" s="16"/>
      <c r="T81" s="16"/>
      <c r="U81" s="53"/>
      <c r="V81" s="487"/>
      <c r="W81" s="488"/>
      <c r="X81" s="488"/>
      <c r="Y81" s="488"/>
      <c r="Z81" s="488"/>
      <c r="AA81" s="488"/>
      <c r="AB81" s="488"/>
      <c r="AC81" s="489"/>
      <c r="AD81" s="487"/>
      <c r="AE81" s="488"/>
      <c r="AF81" s="488"/>
      <c r="AG81" s="488"/>
      <c r="AH81" s="488"/>
      <c r="AI81" s="488"/>
      <c r="AJ81" s="488"/>
      <c r="AK81" s="488"/>
      <c r="AL81" s="488"/>
      <c r="AM81" s="489"/>
      <c r="AN81" s="487"/>
      <c r="AO81" s="488"/>
      <c r="AP81" s="488"/>
      <c r="AQ81" s="488"/>
      <c r="AR81" s="488"/>
      <c r="AS81" s="488"/>
      <c r="AT81" s="488"/>
      <c r="AU81" s="489"/>
      <c r="AV81" s="487"/>
      <c r="AW81" s="488"/>
      <c r="AX81" s="488"/>
      <c r="AY81" s="488"/>
      <c r="AZ81" s="488"/>
      <c r="BA81" s="488"/>
      <c r="BB81" s="488"/>
      <c r="BC81" s="488"/>
      <c r="BD81" s="488"/>
      <c r="BE81" s="490"/>
      <c r="BF81" s="23"/>
      <c r="BG81" s="1"/>
      <c r="BH81" s="4"/>
      <c r="BI81" s="4"/>
      <c r="BJ81" s="4"/>
      <c r="BK81" s="4"/>
      <c r="BL81" s="4"/>
      <c r="BM81" s="4"/>
      <c r="BN81" s="4"/>
      <c r="BO81" s="4"/>
      <c r="BP81" s="4"/>
      <c r="BQ81" s="4"/>
      <c r="BR81" s="4"/>
      <c r="BS81" s="4"/>
      <c r="BT81" s="4"/>
      <c r="BU81" s="4"/>
      <c r="BV81" s="4"/>
      <c r="BW81" s="4"/>
      <c r="BX81" s="4"/>
      <c r="BY81" s="4"/>
      <c r="BZ81" s="4"/>
      <c r="CA81" s="4"/>
      <c r="CB81" s="4"/>
      <c r="CC81" s="4"/>
      <c r="CD81" s="4"/>
      <c r="CE81" s="4"/>
    </row>
    <row r="82" spans="1:83" ht="13.5" thickBot="1" x14ac:dyDescent="0.25">
      <c r="B82" s="143"/>
      <c r="C82" s="146"/>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8"/>
      <c r="AR82" s="148"/>
      <c r="AS82" s="148"/>
      <c r="AT82" s="148"/>
      <c r="AU82" s="148"/>
      <c r="AV82" s="148"/>
      <c r="AW82" s="148"/>
      <c r="AX82" s="148"/>
      <c r="AY82" s="148"/>
      <c r="AZ82" s="148"/>
      <c r="BA82" s="148"/>
      <c r="BB82" s="148"/>
      <c r="BC82" s="148"/>
      <c r="BD82" s="148"/>
      <c r="BE82" s="148"/>
      <c r="BH82" s="4"/>
      <c r="BI82" s="4"/>
      <c r="BJ82" s="4"/>
      <c r="BK82" s="4"/>
      <c r="BL82" s="4"/>
      <c r="BM82" s="4"/>
      <c r="BN82" s="4"/>
      <c r="BO82" s="4"/>
      <c r="BP82" s="4"/>
      <c r="BQ82" s="4"/>
      <c r="BR82" s="4"/>
      <c r="BS82" s="4"/>
      <c r="BT82" s="4"/>
      <c r="BU82" s="4"/>
      <c r="BV82" s="4"/>
      <c r="BW82" s="4"/>
      <c r="BX82" s="4"/>
      <c r="BY82" s="4"/>
      <c r="BZ82" s="4"/>
      <c r="CA82" s="4"/>
      <c r="CB82" s="4"/>
      <c r="CC82" s="4"/>
      <c r="CD82" s="4"/>
      <c r="CE82" s="4"/>
    </row>
    <row r="83" spans="1:83" x14ac:dyDescent="0.2">
      <c r="A83" s="1"/>
      <c r="B83" s="24">
        <v>8</v>
      </c>
      <c r="C83" s="139" t="s">
        <v>148</v>
      </c>
      <c r="D83" s="134"/>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2"/>
      <c r="BF83" s="1"/>
      <c r="BG83" s="1"/>
      <c r="BH83" s="4"/>
      <c r="BI83" s="4"/>
      <c r="BJ83" s="4"/>
      <c r="BK83" s="4"/>
      <c r="BL83" s="4"/>
      <c r="BM83" s="4"/>
      <c r="BN83" s="4"/>
      <c r="BO83" s="4"/>
      <c r="BP83" s="4"/>
      <c r="BQ83" s="4"/>
      <c r="BR83" s="4"/>
      <c r="BS83" s="4"/>
      <c r="BT83" s="4"/>
      <c r="BU83" s="4"/>
      <c r="BV83" s="4"/>
      <c r="BW83" s="4"/>
      <c r="BX83" s="4"/>
      <c r="BY83" s="4"/>
      <c r="BZ83" s="4"/>
      <c r="CA83" s="4"/>
      <c r="CB83" s="4"/>
      <c r="CC83" s="4"/>
      <c r="CD83" s="4"/>
      <c r="CE83" s="4"/>
    </row>
    <row r="84" spans="1:83" ht="31.5" customHeight="1" x14ac:dyDescent="0.2">
      <c r="A84" s="1"/>
      <c r="B84" s="19"/>
      <c r="C84" s="20"/>
      <c r="D84" s="20"/>
      <c r="E84" s="20"/>
      <c r="F84" s="20"/>
      <c r="G84" s="20"/>
      <c r="H84" s="20"/>
      <c r="I84" s="20"/>
      <c r="J84" s="20"/>
      <c r="K84" s="20"/>
      <c r="L84" s="20"/>
      <c r="M84" s="20"/>
      <c r="N84" s="20"/>
      <c r="O84" s="20"/>
      <c r="P84" s="20"/>
      <c r="Q84" s="20"/>
      <c r="R84" s="20"/>
      <c r="S84" s="20"/>
      <c r="T84" s="20"/>
      <c r="U84" s="20"/>
      <c r="V84" s="20"/>
      <c r="W84" s="20"/>
      <c r="X84" s="20"/>
      <c r="Y84" s="43"/>
      <c r="Z84" s="531" t="s">
        <v>119</v>
      </c>
      <c r="AA84" s="537"/>
      <c r="AB84" s="537"/>
      <c r="AC84" s="537"/>
      <c r="AD84" s="537"/>
      <c r="AE84" s="537"/>
      <c r="AF84" s="537"/>
      <c r="AG84" s="537"/>
      <c r="AH84" s="537"/>
      <c r="AI84" s="538"/>
      <c r="AJ84" s="531" t="s">
        <v>119</v>
      </c>
      <c r="AK84" s="537"/>
      <c r="AL84" s="537"/>
      <c r="AM84" s="537"/>
      <c r="AN84" s="537"/>
      <c r="AO84" s="537"/>
      <c r="AP84" s="537"/>
      <c r="AQ84" s="537"/>
      <c r="AR84" s="537"/>
      <c r="AS84" s="537"/>
      <c r="AT84" s="538"/>
      <c r="AU84" s="531" t="s">
        <v>198</v>
      </c>
      <c r="AV84" s="532"/>
      <c r="AW84" s="532"/>
      <c r="AX84" s="532"/>
      <c r="AY84" s="532"/>
      <c r="AZ84" s="532"/>
      <c r="BA84" s="532"/>
      <c r="BB84" s="532"/>
      <c r="BC84" s="532"/>
      <c r="BD84" s="532"/>
      <c r="BE84" s="533"/>
      <c r="BF84" s="1"/>
      <c r="BG84" s="1"/>
      <c r="BH84" s="4"/>
      <c r="BI84" s="4"/>
      <c r="BJ84" s="4"/>
      <c r="BK84" s="4"/>
      <c r="BL84" s="4"/>
      <c r="BM84" s="4"/>
      <c r="BN84" s="4"/>
      <c r="BO84" s="4"/>
      <c r="BP84" s="4"/>
      <c r="BQ84" s="4"/>
      <c r="BR84" s="4"/>
      <c r="BS84" s="4"/>
      <c r="BT84" s="4"/>
      <c r="BU84" s="4"/>
      <c r="BV84" s="4"/>
      <c r="BW84" s="4"/>
      <c r="BX84" s="4"/>
      <c r="BY84" s="4"/>
      <c r="BZ84" s="4"/>
      <c r="CA84" s="4"/>
      <c r="CB84" s="4"/>
      <c r="CC84" s="4"/>
      <c r="CD84" s="4"/>
      <c r="CE84" s="4"/>
    </row>
    <row r="85" spans="1:83" ht="25.5" customHeight="1" x14ac:dyDescent="0.2">
      <c r="A85" s="1"/>
      <c r="B85" s="379" t="s">
        <v>102</v>
      </c>
      <c r="C85" s="380"/>
      <c r="D85" s="380"/>
      <c r="E85" s="380"/>
      <c r="F85" s="380"/>
      <c r="G85" s="380"/>
      <c r="H85" s="380"/>
      <c r="I85" s="380"/>
      <c r="J85" s="380"/>
      <c r="K85" s="380"/>
      <c r="L85" s="380"/>
      <c r="M85" s="380"/>
      <c r="N85" s="380"/>
      <c r="O85" s="380"/>
      <c r="P85" s="380"/>
      <c r="Q85" s="380"/>
      <c r="R85" s="380"/>
      <c r="S85" s="380"/>
      <c r="T85" s="380"/>
      <c r="U85" s="380"/>
      <c r="V85" s="380"/>
      <c r="W85" s="380"/>
      <c r="X85" s="380"/>
      <c r="Y85" s="381"/>
      <c r="Z85" s="510"/>
      <c r="AA85" s="511"/>
      <c r="AB85" s="511"/>
      <c r="AC85" s="511"/>
      <c r="AD85" s="511"/>
      <c r="AE85" s="511"/>
      <c r="AF85" s="511"/>
      <c r="AG85" s="511"/>
      <c r="AH85" s="511"/>
      <c r="AI85" s="512"/>
      <c r="AJ85" s="510"/>
      <c r="AK85" s="511"/>
      <c r="AL85" s="511"/>
      <c r="AM85" s="511"/>
      <c r="AN85" s="511"/>
      <c r="AO85" s="511"/>
      <c r="AP85" s="511"/>
      <c r="AQ85" s="511"/>
      <c r="AR85" s="511"/>
      <c r="AS85" s="511"/>
      <c r="AT85" s="512"/>
      <c r="AU85" s="527"/>
      <c r="AV85" s="528"/>
      <c r="AW85" s="528"/>
      <c r="AX85" s="528"/>
      <c r="AY85" s="528"/>
      <c r="AZ85" s="528"/>
      <c r="BA85" s="528"/>
      <c r="BB85" s="528"/>
      <c r="BC85" s="528"/>
      <c r="BD85" s="528"/>
      <c r="BE85" s="529"/>
      <c r="BF85" s="1"/>
      <c r="BG85" s="1"/>
      <c r="BH85" s="4"/>
      <c r="BI85" s="4"/>
      <c r="BJ85" s="4"/>
      <c r="BK85" s="4"/>
      <c r="BL85" s="4"/>
      <c r="BM85" s="4"/>
      <c r="BN85" s="4"/>
      <c r="BO85" s="4"/>
      <c r="BP85" s="4"/>
      <c r="BQ85" s="4"/>
      <c r="BR85" s="4"/>
      <c r="BS85" s="4"/>
      <c r="BT85" s="4"/>
      <c r="BU85" s="4"/>
      <c r="BV85" s="4"/>
      <c r="BW85" s="4"/>
      <c r="BX85" s="4"/>
      <c r="BY85" s="4"/>
      <c r="BZ85" s="4"/>
      <c r="CA85" s="4"/>
      <c r="CB85" s="4"/>
      <c r="CC85" s="4"/>
      <c r="CD85" s="4"/>
      <c r="CE85" s="4"/>
    </row>
    <row r="86" spans="1:83" ht="25.5" customHeight="1" x14ac:dyDescent="0.2">
      <c r="A86" s="1"/>
      <c r="B86" s="534" t="s">
        <v>103</v>
      </c>
      <c r="C86" s="535"/>
      <c r="D86" s="535"/>
      <c r="E86" s="535"/>
      <c r="F86" s="535"/>
      <c r="G86" s="535"/>
      <c r="H86" s="535"/>
      <c r="I86" s="535"/>
      <c r="J86" s="535"/>
      <c r="K86" s="535"/>
      <c r="L86" s="535"/>
      <c r="M86" s="535"/>
      <c r="N86" s="535"/>
      <c r="O86" s="535"/>
      <c r="P86" s="535"/>
      <c r="Q86" s="535"/>
      <c r="R86" s="535"/>
      <c r="S86" s="535"/>
      <c r="T86" s="535"/>
      <c r="U86" s="535"/>
      <c r="V86" s="535"/>
      <c r="W86" s="535"/>
      <c r="X86" s="535"/>
      <c r="Y86" s="536"/>
      <c r="Z86" s="510"/>
      <c r="AA86" s="511"/>
      <c r="AB86" s="511"/>
      <c r="AC86" s="511"/>
      <c r="AD86" s="511"/>
      <c r="AE86" s="511"/>
      <c r="AF86" s="511"/>
      <c r="AG86" s="511"/>
      <c r="AH86" s="511"/>
      <c r="AI86" s="512"/>
      <c r="AJ86" s="510"/>
      <c r="AK86" s="511"/>
      <c r="AL86" s="511"/>
      <c r="AM86" s="511"/>
      <c r="AN86" s="511"/>
      <c r="AO86" s="511"/>
      <c r="AP86" s="511"/>
      <c r="AQ86" s="511"/>
      <c r="AR86" s="511"/>
      <c r="AS86" s="511"/>
      <c r="AT86" s="512"/>
      <c r="AU86" s="527"/>
      <c r="AV86" s="528"/>
      <c r="AW86" s="528"/>
      <c r="AX86" s="528"/>
      <c r="AY86" s="528"/>
      <c r="AZ86" s="528"/>
      <c r="BA86" s="528"/>
      <c r="BB86" s="528"/>
      <c r="BC86" s="528"/>
      <c r="BD86" s="528"/>
      <c r="BE86" s="529"/>
      <c r="BF86" s="1"/>
      <c r="BG86" s="1"/>
      <c r="BH86" s="4"/>
      <c r="BI86" s="4"/>
      <c r="BJ86" s="4"/>
      <c r="BK86" s="4"/>
      <c r="BL86" s="4"/>
      <c r="BM86" s="4"/>
      <c r="BN86" s="4"/>
      <c r="BO86" s="4"/>
      <c r="BP86" s="4"/>
      <c r="BQ86" s="4"/>
      <c r="BR86" s="4"/>
      <c r="BS86" s="4"/>
      <c r="BT86" s="4"/>
      <c r="BU86" s="4"/>
      <c r="BV86" s="4"/>
      <c r="BW86" s="4"/>
      <c r="BX86" s="4"/>
      <c r="BY86" s="4"/>
      <c r="BZ86" s="4"/>
      <c r="CA86" s="4"/>
      <c r="CB86" s="4"/>
      <c r="CC86" s="4"/>
      <c r="CD86" s="4"/>
      <c r="CE86" s="4"/>
    </row>
    <row r="87" spans="1:83" ht="25.5" customHeight="1" x14ac:dyDescent="0.2">
      <c r="A87" s="1"/>
      <c r="B87" s="534" t="s">
        <v>112</v>
      </c>
      <c r="C87" s="535"/>
      <c r="D87" s="535"/>
      <c r="E87" s="535"/>
      <c r="F87" s="535"/>
      <c r="G87" s="535"/>
      <c r="H87" s="535"/>
      <c r="I87" s="535"/>
      <c r="J87" s="535"/>
      <c r="K87" s="535"/>
      <c r="L87" s="535"/>
      <c r="M87" s="535"/>
      <c r="N87" s="535"/>
      <c r="O87" s="535"/>
      <c r="P87" s="535"/>
      <c r="Q87" s="535"/>
      <c r="R87" s="535"/>
      <c r="S87" s="535"/>
      <c r="T87" s="535"/>
      <c r="U87" s="535"/>
      <c r="V87" s="535"/>
      <c r="W87" s="535"/>
      <c r="X87" s="535"/>
      <c r="Y87" s="536"/>
      <c r="Z87" s="510"/>
      <c r="AA87" s="511"/>
      <c r="AB87" s="511"/>
      <c r="AC87" s="511"/>
      <c r="AD87" s="511"/>
      <c r="AE87" s="511"/>
      <c r="AF87" s="511"/>
      <c r="AG87" s="511"/>
      <c r="AH87" s="511"/>
      <c r="AI87" s="512"/>
      <c r="AJ87" s="510"/>
      <c r="AK87" s="511"/>
      <c r="AL87" s="511"/>
      <c r="AM87" s="511"/>
      <c r="AN87" s="511"/>
      <c r="AO87" s="511"/>
      <c r="AP87" s="511"/>
      <c r="AQ87" s="511"/>
      <c r="AR87" s="511"/>
      <c r="AS87" s="511"/>
      <c r="AT87" s="512"/>
      <c r="AU87" s="527"/>
      <c r="AV87" s="528"/>
      <c r="AW87" s="528"/>
      <c r="AX87" s="528"/>
      <c r="AY87" s="528"/>
      <c r="AZ87" s="528"/>
      <c r="BA87" s="528"/>
      <c r="BB87" s="528"/>
      <c r="BC87" s="528"/>
      <c r="BD87" s="528"/>
      <c r="BE87" s="529"/>
      <c r="BF87" s="1"/>
      <c r="BG87" s="1"/>
      <c r="BH87" s="4"/>
      <c r="BI87" s="4"/>
      <c r="BJ87" s="4"/>
      <c r="BK87" s="4"/>
      <c r="BL87" s="4"/>
      <c r="BM87" s="4"/>
      <c r="BN87" s="4"/>
      <c r="BO87" s="4"/>
      <c r="BP87" s="4"/>
      <c r="BQ87" s="4"/>
      <c r="BR87" s="4"/>
      <c r="BS87" s="4"/>
      <c r="BT87" s="4"/>
      <c r="BU87" s="4"/>
      <c r="BV87" s="4"/>
      <c r="BW87" s="4"/>
      <c r="BX87" s="4"/>
      <c r="BY87" s="4"/>
      <c r="BZ87" s="4"/>
      <c r="CA87" s="4"/>
      <c r="CB87" s="4"/>
      <c r="CC87" s="4"/>
      <c r="CD87" s="4"/>
      <c r="CE87" s="4"/>
    </row>
    <row r="88" spans="1:83" x14ac:dyDescent="0.2">
      <c r="A88" s="1"/>
      <c r="B88" s="89" t="s">
        <v>35</v>
      </c>
      <c r="C88" s="56"/>
      <c r="D88" s="56"/>
      <c r="E88" s="56"/>
      <c r="F88" s="56"/>
      <c r="G88" s="56"/>
      <c r="H88" s="56"/>
      <c r="I88" s="56"/>
      <c r="J88" s="56"/>
      <c r="K88" s="56"/>
      <c r="L88" s="56"/>
      <c r="M88" s="56"/>
      <c r="N88" s="56"/>
      <c r="O88" s="56"/>
      <c r="P88" s="56"/>
      <c r="Q88" s="56"/>
      <c r="R88" s="56"/>
      <c r="S88" s="56"/>
      <c r="T88" s="56"/>
      <c r="U88" s="56"/>
      <c r="V88" s="56"/>
      <c r="W88" s="56"/>
      <c r="X88" s="56"/>
      <c r="Y88" s="57"/>
      <c r="Z88" s="539"/>
      <c r="AA88" s="540"/>
      <c r="AB88" s="540"/>
      <c r="AC88" s="540"/>
      <c r="AD88" s="540"/>
      <c r="AE88" s="540"/>
      <c r="AF88" s="540"/>
      <c r="AG88" s="540"/>
      <c r="AH88" s="540"/>
      <c r="AI88" s="545"/>
      <c r="AJ88" s="539"/>
      <c r="AK88" s="540"/>
      <c r="AL88" s="540"/>
      <c r="AM88" s="540"/>
      <c r="AN88" s="540"/>
      <c r="AO88" s="540"/>
      <c r="AP88" s="540"/>
      <c r="AQ88" s="540"/>
      <c r="AR88" s="540"/>
      <c r="AS88" s="540"/>
      <c r="AT88" s="545"/>
      <c r="AU88" s="539"/>
      <c r="AV88" s="540"/>
      <c r="AW88" s="540"/>
      <c r="AX88" s="540"/>
      <c r="AY88" s="540"/>
      <c r="AZ88" s="540"/>
      <c r="BA88" s="540"/>
      <c r="BB88" s="540"/>
      <c r="BC88" s="540"/>
      <c r="BD88" s="540"/>
      <c r="BE88" s="541"/>
      <c r="BF88" s="1"/>
      <c r="BG88" s="1"/>
      <c r="BH88" s="4"/>
      <c r="BI88" s="4"/>
      <c r="BJ88" s="4"/>
      <c r="BK88" s="4"/>
      <c r="BL88" s="4"/>
      <c r="BM88" s="4"/>
      <c r="BN88" s="4"/>
      <c r="BO88" s="4"/>
      <c r="BP88" s="4"/>
      <c r="BQ88" s="4"/>
      <c r="BR88" s="4"/>
      <c r="BS88" s="4"/>
      <c r="BT88" s="4"/>
      <c r="BU88" s="4"/>
      <c r="BV88" s="4"/>
      <c r="BW88" s="4"/>
      <c r="BX88" s="4"/>
      <c r="BY88" s="4"/>
      <c r="BZ88" s="4"/>
      <c r="CA88" s="4"/>
      <c r="CB88" s="4"/>
      <c r="CC88" s="4"/>
      <c r="CD88" s="4"/>
      <c r="CE88" s="4"/>
    </row>
    <row r="89" spans="1:83" x14ac:dyDescent="0.2">
      <c r="A89" s="1"/>
      <c r="B89" s="19"/>
      <c r="C89" s="20"/>
      <c r="D89" s="20" t="s">
        <v>37</v>
      </c>
      <c r="E89" s="20"/>
      <c r="F89" s="20"/>
      <c r="G89" s="20"/>
      <c r="H89" s="20"/>
      <c r="I89" s="20"/>
      <c r="J89" s="20"/>
      <c r="K89" s="20"/>
      <c r="L89" s="20"/>
      <c r="M89" s="20"/>
      <c r="N89" s="20"/>
      <c r="O89" s="20"/>
      <c r="P89" s="20"/>
      <c r="Q89" s="20"/>
      <c r="R89" s="20"/>
      <c r="S89" s="20"/>
      <c r="T89" s="20"/>
      <c r="U89" s="20"/>
      <c r="V89" s="20"/>
      <c r="W89" s="20"/>
      <c r="X89" s="20"/>
      <c r="Y89" s="43"/>
      <c r="Z89" s="539"/>
      <c r="AA89" s="540"/>
      <c r="AB89" s="540"/>
      <c r="AC89" s="540"/>
      <c r="AD89" s="540"/>
      <c r="AE89" s="540"/>
      <c r="AF89" s="540"/>
      <c r="AG89" s="540"/>
      <c r="AH89" s="540"/>
      <c r="AI89" s="545"/>
      <c r="AJ89" s="539"/>
      <c r="AK89" s="540"/>
      <c r="AL89" s="540"/>
      <c r="AM89" s="540"/>
      <c r="AN89" s="540"/>
      <c r="AO89" s="540"/>
      <c r="AP89" s="540"/>
      <c r="AQ89" s="540"/>
      <c r="AR89" s="540"/>
      <c r="AS89" s="540"/>
      <c r="AT89" s="545"/>
      <c r="AU89" s="539"/>
      <c r="AV89" s="540"/>
      <c r="AW89" s="540"/>
      <c r="AX89" s="540"/>
      <c r="AY89" s="540"/>
      <c r="AZ89" s="540"/>
      <c r="BA89" s="540"/>
      <c r="BB89" s="540"/>
      <c r="BC89" s="540"/>
      <c r="BD89" s="540"/>
      <c r="BE89" s="541"/>
      <c r="BF89" s="1"/>
      <c r="BG89" s="1"/>
      <c r="BH89" s="4"/>
      <c r="BI89" s="4"/>
      <c r="BJ89" s="4"/>
      <c r="BK89" s="4"/>
      <c r="BL89" s="4"/>
      <c r="BM89" s="4"/>
      <c r="BN89" s="4"/>
      <c r="BO89" s="4"/>
      <c r="BP89" s="4"/>
      <c r="BQ89" s="4"/>
      <c r="BR89" s="4"/>
      <c r="BS89" s="4"/>
      <c r="BT89" s="4"/>
      <c r="BU89" s="4"/>
      <c r="BV89" s="4"/>
      <c r="BW89" s="4"/>
      <c r="BX89" s="4"/>
      <c r="BY89" s="4"/>
      <c r="BZ89" s="4"/>
      <c r="CA89" s="4"/>
      <c r="CB89" s="4"/>
      <c r="CC89" s="4"/>
      <c r="CD89" s="4"/>
      <c r="CE89" s="4"/>
    </row>
    <row r="90" spans="1:83" x14ac:dyDescent="0.2">
      <c r="B90" s="89" t="s">
        <v>36</v>
      </c>
      <c r="C90" s="56"/>
      <c r="D90" s="56"/>
      <c r="E90" s="56"/>
      <c r="F90" s="56"/>
      <c r="G90" s="56"/>
      <c r="H90" s="56"/>
      <c r="I90" s="56"/>
      <c r="J90" s="56"/>
      <c r="K90" s="56"/>
      <c r="L90" s="56"/>
      <c r="M90" s="56"/>
      <c r="N90" s="56"/>
      <c r="O90" s="56"/>
      <c r="P90" s="56"/>
      <c r="Q90" s="56"/>
      <c r="R90" s="56"/>
      <c r="S90" s="56"/>
      <c r="T90" s="56"/>
      <c r="U90" s="56"/>
      <c r="V90" s="56"/>
      <c r="W90" s="56"/>
      <c r="X90" s="56"/>
      <c r="Y90" s="57"/>
      <c r="Z90" s="393"/>
      <c r="AA90" s="394"/>
      <c r="AB90" s="394"/>
      <c r="AC90" s="394"/>
      <c r="AD90" s="394"/>
      <c r="AE90" s="394"/>
      <c r="AF90" s="394"/>
      <c r="AG90" s="394"/>
      <c r="AH90" s="394"/>
      <c r="AI90" s="395"/>
      <c r="AJ90" s="393"/>
      <c r="AK90" s="394"/>
      <c r="AL90" s="394"/>
      <c r="AM90" s="394"/>
      <c r="AN90" s="394"/>
      <c r="AO90" s="394"/>
      <c r="AP90" s="394"/>
      <c r="AQ90" s="394"/>
      <c r="AR90" s="394"/>
      <c r="AS90" s="394"/>
      <c r="AT90" s="395"/>
      <c r="AU90" s="393"/>
      <c r="AV90" s="394"/>
      <c r="AW90" s="394"/>
      <c r="AX90" s="394"/>
      <c r="AY90" s="394"/>
      <c r="AZ90" s="394"/>
      <c r="BA90" s="394"/>
      <c r="BB90" s="394"/>
      <c r="BC90" s="394"/>
      <c r="BD90" s="394"/>
      <c r="BE90" s="553"/>
      <c r="BF90" s="1"/>
      <c r="BG90" s="1"/>
      <c r="BH90" s="4"/>
      <c r="BI90" s="4"/>
      <c r="BJ90" s="4"/>
      <c r="BK90" s="4"/>
      <c r="BL90" s="4"/>
      <c r="BM90" s="4"/>
      <c r="BN90" s="4"/>
      <c r="BO90" s="4"/>
      <c r="BP90" s="4"/>
      <c r="BQ90" s="4"/>
      <c r="BR90" s="4"/>
      <c r="BS90" s="4"/>
      <c r="BT90" s="4"/>
      <c r="BU90" s="4"/>
      <c r="BV90" s="4"/>
      <c r="BW90" s="4"/>
      <c r="BX90" s="4"/>
      <c r="BY90" s="4"/>
      <c r="BZ90" s="4"/>
      <c r="CA90" s="4"/>
      <c r="CB90" s="4"/>
      <c r="CC90" s="4"/>
      <c r="CD90" s="4"/>
      <c r="CE90" s="4"/>
    </row>
    <row r="91" spans="1:83" ht="13.5" thickBot="1" x14ac:dyDescent="0.25">
      <c r="A91" s="1"/>
      <c r="B91" s="28"/>
      <c r="C91" s="29"/>
      <c r="D91" s="29" t="s">
        <v>37</v>
      </c>
      <c r="E91" s="29"/>
      <c r="F91" s="29"/>
      <c r="G91" s="29"/>
      <c r="H91" s="29"/>
      <c r="I91" s="29"/>
      <c r="J91" s="29"/>
      <c r="K91" s="29"/>
      <c r="L91" s="29"/>
      <c r="M91" s="29"/>
      <c r="N91" s="29"/>
      <c r="O91" s="29"/>
      <c r="P91" s="29"/>
      <c r="Q91" s="29"/>
      <c r="R91" s="29"/>
      <c r="S91" s="29"/>
      <c r="T91" s="29"/>
      <c r="U91" s="29"/>
      <c r="V91" s="29"/>
      <c r="W91" s="29"/>
      <c r="X91" s="29"/>
      <c r="Y91" s="55"/>
      <c r="Z91" s="550"/>
      <c r="AA91" s="551"/>
      <c r="AB91" s="551"/>
      <c r="AC91" s="551"/>
      <c r="AD91" s="551"/>
      <c r="AE91" s="551"/>
      <c r="AF91" s="551"/>
      <c r="AG91" s="551"/>
      <c r="AH91" s="551"/>
      <c r="AI91" s="552"/>
      <c r="AJ91" s="550"/>
      <c r="AK91" s="551"/>
      <c r="AL91" s="551"/>
      <c r="AM91" s="551"/>
      <c r="AN91" s="551"/>
      <c r="AO91" s="551"/>
      <c r="AP91" s="551"/>
      <c r="AQ91" s="551"/>
      <c r="AR91" s="551"/>
      <c r="AS91" s="551"/>
      <c r="AT91" s="552"/>
      <c r="AU91" s="550"/>
      <c r="AV91" s="551"/>
      <c r="AW91" s="551"/>
      <c r="AX91" s="551"/>
      <c r="AY91" s="551"/>
      <c r="AZ91" s="551"/>
      <c r="BA91" s="551"/>
      <c r="BB91" s="551"/>
      <c r="BC91" s="551"/>
      <c r="BD91" s="551"/>
      <c r="BE91" s="554"/>
      <c r="BF91" s="1"/>
      <c r="BG91" s="1"/>
      <c r="BH91" s="4"/>
      <c r="BI91" s="4"/>
      <c r="BJ91" s="4"/>
      <c r="BK91" s="4"/>
      <c r="BL91" s="4"/>
      <c r="BM91" s="4"/>
      <c r="BN91" s="4"/>
      <c r="BO91" s="4"/>
      <c r="BP91" s="4"/>
      <c r="BQ91" s="4"/>
      <c r="BR91" s="4"/>
      <c r="BS91" s="4"/>
      <c r="BT91" s="4"/>
      <c r="BU91" s="4"/>
      <c r="BV91" s="4"/>
      <c r="BW91" s="4"/>
      <c r="BX91" s="4"/>
      <c r="BY91" s="4"/>
      <c r="BZ91" s="4"/>
      <c r="CA91" s="4"/>
      <c r="CB91" s="4"/>
      <c r="CC91" s="4"/>
      <c r="CD91" s="4"/>
      <c r="CE91" s="4"/>
    </row>
    <row r="92" spans="1:83" ht="13.5" thickBot="1" x14ac:dyDescent="0.25">
      <c r="B92" s="143"/>
      <c r="C92" s="146"/>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8"/>
      <c r="AR92" s="148"/>
      <c r="AS92" s="148"/>
      <c r="AT92" s="148"/>
      <c r="AU92" s="148"/>
      <c r="AV92" s="148"/>
      <c r="AW92" s="148"/>
      <c r="AX92" s="148"/>
      <c r="AY92" s="148"/>
      <c r="AZ92" s="148"/>
      <c r="BA92" s="148"/>
      <c r="BB92" s="148"/>
      <c r="BC92" s="148"/>
      <c r="BD92" s="148"/>
      <c r="BE92" s="148"/>
      <c r="BH92" s="4"/>
      <c r="BI92" s="4"/>
      <c r="BJ92" s="4"/>
      <c r="BK92" s="4"/>
      <c r="BL92" s="4"/>
      <c r="BM92" s="4"/>
      <c r="BN92" s="4"/>
      <c r="BO92" s="4"/>
      <c r="BP92" s="4"/>
      <c r="BQ92" s="4"/>
      <c r="BR92" s="4"/>
      <c r="BS92" s="4"/>
      <c r="BT92" s="4"/>
      <c r="BU92" s="4"/>
      <c r="BV92" s="4"/>
      <c r="BW92" s="4"/>
      <c r="BX92" s="4"/>
      <c r="BY92" s="4"/>
      <c r="BZ92" s="4"/>
      <c r="CA92" s="4"/>
      <c r="CB92" s="4"/>
      <c r="CC92" s="4"/>
      <c r="CD92" s="4"/>
      <c r="CE92" s="4"/>
    </row>
    <row r="93" spans="1:83" ht="13.5" thickBot="1" x14ac:dyDescent="0.25">
      <c r="A93" s="1"/>
      <c r="B93" s="113">
        <v>9</v>
      </c>
      <c r="C93" s="142" t="s">
        <v>185</v>
      </c>
      <c r="D93" s="129"/>
      <c r="E93" s="129"/>
      <c r="F93" s="129"/>
      <c r="G93" s="129"/>
      <c r="H93" s="129"/>
      <c r="I93" s="129"/>
      <c r="J93" s="129"/>
      <c r="K93" s="129"/>
      <c r="L93" s="129"/>
      <c r="M93" s="129"/>
      <c r="N93" s="129"/>
      <c r="O93" s="129"/>
      <c r="P93" s="129"/>
      <c r="Q93" s="129"/>
      <c r="R93" s="129"/>
      <c r="S93" s="129"/>
      <c r="T93" s="129"/>
      <c r="U93" s="141"/>
      <c r="V93" s="141"/>
      <c r="W93" s="141"/>
      <c r="X93" s="141"/>
      <c r="Y93" s="141"/>
      <c r="Z93" s="204"/>
      <c r="AA93" s="204"/>
      <c r="AB93" s="204"/>
      <c r="AC93" s="543"/>
      <c r="AD93" s="543"/>
      <c r="AE93" s="543"/>
      <c r="AF93" s="543"/>
      <c r="AG93" s="543"/>
      <c r="AH93" s="543"/>
      <c r="AI93" s="543"/>
      <c r="AJ93" s="543"/>
      <c r="AK93" s="543"/>
      <c r="AL93" s="543"/>
      <c r="AM93" s="543"/>
      <c r="AN93" s="543"/>
      <c r="AO93" s="543"/>
      <c r="AP93" s="543"/>
      <c r="AQ93" s="543"/>
      <c r="AR93" s="543"/>
      <c r="AS93" s="543"/>
      <c r="AT93" s="543"/>
      <c r="AU93" s="543"/>
      <c r="AV93" s="543"/>
      <c r="AW93" s="544"/>
      <c r="AX93" s="129"/>
      <c r="AY93" s="129"/>
      <c r="AZ93" s="129"/>
      <c r="BA93" s="129"/>
      <c r="BB93" s="129"/>
      <c r="BC93" s="129"/>
      <c r="BD93" s="129"/>
      <c r="BE93" s="130"/>
      <c r="BF93" s="1"/>
      <c r="BG93" s="1"/>
      <c r="BH93" s="4"/>
      <c r="BI93" s="4"/>
      <c r="BJ93" s="4"/>
      <c r="BK93" s="4"/>
      <c r="BL93" s="4"/>
      <c r="BM93" s="4"/>
      <c r="BN93" s="4"/>
      <c r="BO93" s="4"/>
      <c r="BP93" s="4"/>
      <c r="BQ93" s="4"/>
      <c r="BR93" s="4"/>
      <c r="BS93" s="4"/>
      <c r="BT93" s="4"/>
      <c r="BU93" s="4"/>
      <c r="BV93" s="4"/>
      <c r="BW93" s="4"/>
      <c r="BX93" s="4"/>
      <c r="BY93" s="4"/>
      <c r="BZ93" s="4"/>
      <c r="CA93" s="4"/>
      <c r="CB93" s="4"/>
      <c r="CC93" s="4"/>
      <c r="CD93" s="4"/>
      <c r="CE93" s="4"/>
    </row>
    <row r="94" spans="1:83" ht="13.5" thickBot="1" x14ac:dyDescent="0.25">
      <c r="B94" s="143"/>
      <c r="C94" s="146"/>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8"/>
      <c r="AR94" s="148"/>
      <c r="AS94" s="148"/>
      <c r="AT94" s="148"/>
      <c r="AU94" s="148"/>
      <c r="AV94" s="148"/>
      <c r="AW94" s="148"/>
      <c r="AX94" s="148"/>
      <c r="AY94" s="148"/>
      <c r="AZ94" s="148"/>
      <c r="BA94" s="148"/>
      <c r="BB94" s="148"/>
      <c r="BC94" s="148"/>
      <c r="BD94" s="148"/>
      <c r="BE94" s="148"/>
      <c r="BH94" s="4"/>
      <c r="BI94" s="4"/>
      <c r="BJ94" s="4"/>
      <c r="BK94" s="4"/>
      <c r="BL94" s="4"/>
      <c r="BM94" s="4"/>
      <c r="BN94" s="4"/>
      <c r="BO94" s="4"/>
      <c r="BP94" s="4"/>
      <c r="BQ94" s="4"/>
      <c r="BR94" s="4"/>
      <c r="BS94" s="4"/>
      <c r="BT94" s="4"/>
      <c r="BU94" s="4"/>
      <c r="BV94" s="4"/>
      <c r="BW94" s="4"/>
      <c r="BX94" s="4"/>
      <c r="BY94" s="4"/>
      <c r="BZ94" s="4"/>
      <c r="CA94" s="4"/>
      <c r="CB94" s="4"/>
      <c r="CC94" s="4"/>
      <c r="CD94" s="4"/>
      <c r="CE94" s="4"/>
    </row>
    <row r="95" spans="1:83" x14ac:dyDescent="0.2">
      <c r="A95" s="1"/>
      <c r="B95" s="548">
        <v>10</v>
      </c>
      <c r="C95" s="549"/>
      <c r="D95" s="139" t="s">
        <v>55</v>
      </c>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2"/>
      <c r="BF95" s="1"/>
      <c r="BG95" s="1"/>
      <c r="BH95" s="4"/>
      <c r="BI95" s="4"/>
      <c r="BJ95" s="4"/>
      <c r="BK95" s="4"/>
      <c r="BL95" s="4"/>
      <c r="BM95" s="4"/>
      <c r="BN95" s="4"/>
      <c r="BO95" s="4"/>
      <c r="BP95" s="4"/>
      <c r="BQ95" s="4"/>
      <c r="BR95" s="4"/>
      <c r="BS95" s="4"/>
      <c r="BT95" s="4"/>
      <c r="BU95" s="4"/>
      <c r="BV95" s="4"/>
      <c r="BW95" s="4"/>
      <c r="BX95" s="4"/>
      <c r="BY95" s="4"/>
      <c r="BZ95" s="4"/>
      <c r="CA95" s="4"/>
      <c r="CB95" s="4"/>
      <c r="CC95" s="4"/>
      <c r="CD95" s="4"/>
      <c r="CE95" s="4"/>
    </row>
    <row r="96" spans="1:83" x14ac:dyDescent="0.2">
      <c r="A96" s="1"/>
      <c r="B96" s="44"/>
      <c r="C96" s="45"/>
      <c r="D96" s="58"/>
      <c r="E96" s="58"/>
      <c r="F96" s="522" t="s">
        <v>56</v>
      </c>
      <c r="G96" s="522"/>
      <c r="H96" s="522"/>
      <c r="I96" s="522"/>
      <c r="J96" s="522"/>
      <c r="K96" s="522"/>
      <c r="L96" s="522"/>
      <c r="M96" s="58"/>
      <c r="N96" s="58"/>
      <c r="O96" s="58"/>
      <c r="P96" s="522" t="s">
        <v>57</v>
      </c>
      <c r="Q96" s="522"/>
      <c r="R96" s="522"/>
      <c r="S96" s="522"/>
      <c r="T96" s="522"/>
      <c r="U96" s="522"/>
      <c r="V96" s="522"/>
      <c r="W96" s="58"/>
      <c r="X96" s="58"/>
      <c r="Y96" s="58"/>
      <c r="Z96" s="58"/>
      <c r="AA96" s="58"/>
      <c r="AB96" s="572" t="s">
        <v>199</v>
      </c>
      <c r="AC96" s="522"/>
      <c r="AD96" s="522"/>
      <c r="AE96" s="522"/>
      <c r="AF96" s="522"/>
      <c r="AG96" s="58"/>
      <c r="AH96" s="58"/>
      <c r="AI96" s="82"/>
      <c r="AJ96" s="524" t="s">
        <v>58</v>
      </c>
      <c r="AK96" s="524"/>
      <c r="AL96" s="524"/>
      <c r="AM96" s="524"/>
      <c r="AN96" s="524"/>
      <c r="AO96" s="524"/>
      <c r="AP96" s="524"/>
      <c r="AQ96" s="524"/>
      <c r="AR96" s="524"/>
      <c r="AS96" s="524"/>
      <c r="AT96" s="524"/>
      <c r="AU96" s="524"/>
      <c r="AV96" s="401"/>
      <c r="AW96" s="401"/>
      <c r="AX96" s="401"/>
      <c r="AY96" s="401"/>
      <c r="AZ96" s="401"/>
      <c r="BA96" s="401"/>
      <c r="BB96" s="401"/>
      <c r="BC96" s="522" t="s">
        <v>26</v>
      </c>
      <c r="BD96" s="522"/>
      <c r="BE96" s="83"/>
      <c r="BF96" s="1"/>
      <c r="BG96" s="1"/>
      <c r="BH96" s="4"/>
      <c r="BI96" s="4"/>
      <c r="BJ96" s="4"/>
      <c r="BK96" s="4"/>
      <c r="BL96" s="4"/>
      <c r="BM96" s="4"/>
      <c r="BN96" s="4"/>
      <c r="BO96" s="4"/>
      <c r="BP96" s="4"/>
      <c r="BQ96" s="4"/>
      <c r="BR96" s="4"/>
      <c r="BS96" s="4"/>
      <c r="BT96" s="4"/>
      <c r="BU96" s="4"/>
      <c r="BV96" s="4"/>
      <c r="BW96" s="4"/>
      <c r="BX96" s="4"/>
      <c r="BY96" s="4"/>
      <c r="BZ96" s="4"/>
      <c r="CA96" s="4"/>
      <c r="CB96" s="4"/>
      <c r="CC96" s="4"/>
      <c r="CD96" s="4"/>
      <c r="CE96" s="4"/>
    </row>
    <row r="97" spans="1:83" x14ac:dyDescent="0.2">
      <c r="A97" s="1"/>
      <c r="B97" s="44"/>
      <c r="C97" s="45"/>
      <c r="D97" s="58"/>
      <c r="E97" s="58"/>
      <c r="F97" s="523"/>
      <c r="G97" s="523"/>
      <c r="H97" s="523"/>
      <c r="I97" s="523"/>
      <c r="J97" s="523"/>
      <c r="K97" s="523"/>
      <c r="L97" s="523"/>
      <c r="M97" s="58"/>
      <c r="N97" s="58"/>
      <c r="O97" s="58"/>
      <c r="P97" s="523"/>
      <c r="Q97" s="523"/>
      <c r="R97" s="523"/>
      <c r="S97" s="523"/>
      <c r="T97" s="523"/>
      <c r="U97" s="523"/>
      <c r="V97" s="523"/>
      <c r="W97" s="58"/>
      <c r="X97" s="58"/>
      <c r="Y97" s="58"/>
      <c r="Z97" s="58"/>
      <c r="AA97" s="58"/>
      <c r="AB97" s="523"/>
      <c r="AC97" s="523"/>
      <c r="AD97" s="523"/>
      <c r="AE97" s="523"/>
      <c r="AF97" s="523"/>
      <c r="AG97" s="58"/>
      <c r="AH97" s="58"/>
      <c r="AI97" s="82"/>
      <c r="AJ97" s="525"/>
      <c r="AK97" s="525"/>
      <c r="AL97" s="525"/>
      <c r="AM97" s="525"/>
      <c r="AN97" s="525"/>
      <c r="AO97" s="525"/>
      <c r="AP97" s="525"/>
      <c r="AQ97" s="525"/>
      <c r="AR97" s="525"/>
      <c r="AS97" s="525"/>
      <c r="AT97" s="525"/>
      <c r="AU97" s="525"/>
      <c r="AV97" s="402"/>
      <c r="AW97" s="402"/>
      <c r="AX97" s="402"/>
      <c r="AY97" s="402"/>
      <c r="AZ97" s="402"/>
      <c r="BA97" s="402"/>
      <c r="BB97" s="402"/>
      <c r="BC97" s="523"/>
      <c r="BD97" s="523"/>
      <c r="BE97" s="83"/>
      <c r="BF97" s="1"/>
      <c r="BG97" s="1"/>
      <c r="BH97" s="4"/>
      <c r="BI97" s="4"/>
      <c r="BJ97" s="4"/>
      <c r="BK97" s="4"/>
      <c r="BL97" s="4"/>
      <c r="BM97" s="4"/>
      <c r="BN97" s="4"/>
      <c r="BO97" s="4"/>
      <c r="BP97" s="4"/>
      <c r="BQ97" s="4"/>
      <c r="BR97" s="4"/>
      <c r="BS97" s="4"/>
      <c r="BT97" s="4"/>
      <c r="BU97" s="4"/>
      <c r="BV97" s="4"/>
      <c r="BW97" s="4"/>
      <c r="BX97" s="4"/>
      <c r="BY97" s="4"/>
      <c r="BZ97" s="4"/>
      <c r="CA97" s="4"/>
      <c r="CB97" s="4"/>
      <c r="CC97" s="4"/>
      <c r="CD97" s="4"/>
      <c r="CE97" s="4"/>
    </row>
    <row r="98" spans="1:83" x14ac:dyDescent="0.2">
      <c r="A98" s="1"/>
      <c r="B98" s="33" t="s">
        <v>54</v>
      </c>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49"/>
      <c r="BF98" s="1"/>
      <c r="BG98" s="1"/>
      <c r="BH98" s="4"/>
      <c r="BI98" s="4"/>
      <c r="BJ98" s="4"/>
      <c r="BK98" s="4"/>
      <c r="BL98" s="4"/>
      <c r="BM98" s="4"/>
      <c r="BN98" s="4"/>
      <c r="BO98" s="4"/>
      <c r="BP98" s="4"/>
      <c r="BQ98" s="4"/>
      <c r="BR98" s="4"/>
      <c r="BS98" s="4"/>
      <c r="BT98" s="4"/>
      <c r="BU98" s="4"/>
      <c r="BV98" s="4"/>
      <c r="BW98" s="4"/>
      <c r="BX98" s="4"/>
      <c r="BY98" s="4"/>
      <c r="BZ98" s="4"/>
      <c r="CA98" s="4"/>
      <c r="CB98" s="4"/>
      <c r="CC98" s="4"/>
      <c r="CD98" s="4"/>
      <c r="CE98" s="4"/>
    </row>
    <row r="99" spans="1:83" x14ac:dyDescent="0.2">
      <c r="A99" s="1"/>
      <c r="B99" s="44"/>
      <c r="C99" s="400"/>
      <c r="D99" s="400"/>
      <c r="E99" s="400"/>
      <c r="F99" s="400"/>
      <c r="G99" s="400"/>
      <c r="H99" s="400"/>
      <c r="I99" s="400"/>
      <c r="J99" s="400"/>
      <c r="K99" s="400"/>
      <c r="L99" s="400"/>
      <c r="M99" s="400"/>
      <c r="N99" s="400"/>
      <c r="O99" s="400"/>
      <c r="P99" s="400"/>
      <c r="Q99" s="400"/>
      <c r="R99" s="400"/>
      <c r="S99" s="400"/>
      <c r="T99" s="400"/>
      <c r="U99" s="400"/>
      <c r="V99" s="400"/>
      <c r="W99" s="400"/>
      <c r="X99" s="400"/>
      <c r="Y99" s="400"/>
      <c r="Z99" s="400"/>
      <c r="AA99" s="400"/>
      <c r="AB99" s="400"/>
      <c r="AC99" s="400"/>
      <c r="AD99" s="400"/>
      <c r="AE99" s="400"/>
      <c r="AF99" s="400"/>
      <c r="AG99" s="400"/>
      <c r="AH99" s="400"/>
      <c r="AI99" s="400"/>
      <c r="AJ99" s="400"/>
      <c r="AK99" s="400"/>
      <c r="AL99" s="400"/>
      <c r="AM99" s="400"/>
      <c r="AN99" s="400"/>
      <c r="AO99" s="400"/>
      <c r="AP99" s="400"/>
      <c r="AQ99" s="400"/>
      <c r="AR99" s="400"/>
      <c r="AS99" s="400"/>
      <c r="AT99" s="400"/>
      <c r="AU99" s="400"/>
      <c r="AV99" s="400"/>
      <c r="AW99" s="400"/>
      <c r="AX99" s="400"/>
      <c r="AY99" s="400"/>
      <c r="AZ99" s="400"/>
      <c r="BA99" s="400"/>
      <c r="BB99" s="400"/>
      <c r="BC99" s="400"/>
      <c r="BD99" s="400"/>
      <c r="BE99" s="46"/>
      <c r="BF99" s="1"/>
      <c r="BG99" s="1"/>
      <c r="BH99" s="4"/>
      <c r="BI99" s="4"/>
      <c r="BJ99" s="4"/>
      <c r="BK99" s="4"/>
      <c r="BL99" s="4"/>
      <c r="BM99" s="4"/>
      <c r="BN99" s="4"/>
      <c r="BO99" s="4"/>
      <c r="BP99" s="4"/>
      <c r="BQ99" s="4"/>
      <c r="BR99" s="4"/>
      <c r="BS99" s="4"/>
      <c r="BT99" s="4"/>
      <c r="BU99" s="4"/>
      <c r="BV99" s="4"/>
      <c r="BW99" s="4"/>
      <c r="BX99" s="4"/>
      <c r="BY99" s="4"/>
      <c r="BZ99" s="4"/>
      <c r="CA99" s="4"/>
      <c r="CB99" s="4"/>
      <c r="CC99" s="4"/>
      <c r="CD99" s="4"/>
      <c r="CE99" s="4"/>
    </row>
    <row r="100" spans="1:83" ht="13.5" thickBot="1" x14ac:dyDescent="0.25">
      <c r="A100" s="1"/>
      <c r="B100" s="22"/>
      <c r="C100" s="542"/>
      <c r="D100" s="542"/>
      <c r="E100" s="542"/>
      <c r="F100" s="542"/>
      <c r="G100" s="542"/>
      <c r="H100" s="542"/>
      <c r="I100" s="542"/>
      <c r="J100" s="542"/>
      <c r="K100" s="542"/>
      <c r="L100" s="542"/>
      <c r="M100" s="542"/>
      <c r="N100" s="542"/>
      <c r="O100" s="542"/>
      <c r="P100" s="542"/>
      <c r="Q100" s="542"/>
      <c r="R100" s="542"/>
      <c r="S100" s="542"/>
      <c r="T100" s="542"/>
      <c r="U100" s="542"/>
      <c r="V100" s="542"/>
      <c r="W100" s="542"/>
      <c r="X100" s="542"/>
      <c r="Y100" s="542"/>
      <c r="Z100" s="542"/>
      <c r="AA100" s="542"/>
      <c r="AB100" s="542"/>
      <c r="AC100" s="542"/>
      <c r="AD100" s="542"/>
      <c r="AE100" s="542"/>
      <c r="AF100" s="542"/>
      <c r="AG100" s="542"/>
      <c r="AH100" s="542"/>
      <c r="AI100" s="542"/>
      <c r="AJ100" s="542"/>
      <c r="AK100" s="542"/>
      <c r="AL100" s="542"/>
      <c r="AM100" s="542"/>
      <c r="AN100" s="542"/>
      <c r="AO100" s="542"/>
      <c r="AP100" s="542"/>
      <c r="AQ100" s="542"/>
      <c r="AR100" s="542"/>
      <c r="AS100" s="542"/>
      <c r="AT100" s="542"/>
      <c r="AU100" s="542"/>
      <c r="AV100" s="542"/>
      <c r="AW100" s="542"/>
      <c r="AX100" s="542"/>
      <c r="AY100" s="542"/>
      <c r="AZ100" s="542"/>
      <c r="BA100" s="542"/>
      <c r="BB100" s="542"/>
      <c r="BC100" s="542"/>
      <c r="BD100" s="542"/>
      <c r="BE100" s="48"/>
      <c r="BF100" s="1"/>
      <c r="BG100" s="1"/>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row>
    <row r="101" spans="1:83" ht="13.5" thickBot="1" x14ac:dyDescent="0.25">
      <c r="A101" s="178"/>
      <c r="B101" s="180"/>
      <c r="C101" s="180"/>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c r="Z101" s="184"/>
      <c r="AA101" s="184"/>
      <c r="AB101" s="184"/>
      <c r="AC101" s="184"/>
      <c r="AD101" s="184"/>
      <c r="AE101" s="184"/>
      <c r="AF101" s="184"/>
      <c r="AG101" s="184"/>
      <c r="AH101" s="184"/>
      <c r="AI101" s="184"/>
      <c r="AJ101" s="184"/>
      <c r="AK101" s="184"/>
      <c r="AL101" s="184"/>
      <c r="AM101" s="184"/>
      <c r="AN101" s="184"/>
      <c r="AO101" s="184"/>
      <c r="AP101" s="184"/>
      <c r="AQ101" s="184"/>
      <c r="AR101" s="184"/>
      <c r="AS101" s="184"/>
      <c r="AT101" s="184"/>
      <c r="AU101" s="184"/>
      <c r="AV101" s="184"/>
      <c r="AW101" s="184"/>
      <c r="AX101" s="184"/>
      <c r="AY101" s="184"/>
      <c r="AZ101" s="184"/>
      <c r="BA101" s="184"/>
      <c r="BB101" s="184"/>
      <c r="BC101" s="184"/>
      <c r="BD101" s="184"/>
      <c r="BE101" s="184"/>
      <c r="BF101" s="178"/>
      <c r="BG101" s="178"/>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row>
    <row r="102" spans="1:83" x14ac:dyDescent="0.2">
      <c r="A102" s="178"/>
      <c r="B102" s="555">
        <v>11</v>
      </c>
      <c r="C102" s="556"/>
      <c r="D102" s="119" t="s">
        <v>197</v>
      </c>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c r="AT102" s="117"/>
      <c r="AU102" s="117"/>
      <c r="AV102" s="117"/>
      <c r="AW102" s="117"/>
      <c r="AX102" s="117"/>
      <c r="AY102" s="117"/>
      <c r="AZ102" s="117"/>
      <c r="BA102" s="117"/>
      <c r="BB102" s="117"/>
      <c r="BC102" s="117"/>
      <c r="BD102" s="117"/>
      <c r="BE102" s="118"/>
      <c r="BF102" s="178"/>
      <c r="BG102" s="178"/>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row>
    <row r="103" spans="1:83" x14ac:dyDescent="0.2">
      <c r="A103" s="178"/>
      <c r="B103" s="384" t="s">
        <v>60</v>
      </c>
      <c r="C103" s="385"/>
      <c r="D103" s="385"/>
      <c r="E103" s="385"/>
      <c r="F103" s="385"/>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6"/>
      <c r="AC103" s="398" t="s">
        <v>191</v>
      </c>
      <c r="AD103" s="398"/>
      <c r="AE103" s="398"/>
      <c r="AF103" s="398"/>
      <c r="AG103" s="398"/>
      <c r="AH103" s="398"/>
      <c r="AI103" s="398"/>
      <c r="AJ103" s="398"/>
      <c r="AK103" s="398"/>
      <c r="AL103" s="398"/>
      <c r="AM103" s="398"/>
      <c r="AN103" s="398"/>
      <c r="AO103" s="398"/>
      <c r="AP103" s="398"/>
      <c r="AQ103" s="398"/>
      <c r="AR103" s="398"/>
      <c r="AS103" s="398"/>
      <c r="AT103" s="398"/>
      <c r="AU103" s="398"/>
      <c r="AV103" s="398"/>
      <c r="AW103" s="398"/>
      <c r="AX103" s="398"/>
      <c r="AY103" s="398"/>
      <c r="AZ103" s="398"/>
      <c r="BA103" s="398"/>
      <c r="BB103" s="398"/>
      <c r="BC103" s="398"/>
      <c r="BD103" s="398"/>
      <c r="BE103" s="399"/>
      <c r="BF103" s="178"/>
      <c r="BG103" s="178"/>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row>
    <row r="104" spans="1:83" x14ac:dyDescent="0.2">
      <c r="A104" s="178"/>
      <c r="B104" s="387"/>
      <c r="C104" s="388"/>
      <c r="D104" s="388"/>
      <c r="E104" s="388"/>
      <c r="F104" s="388"/>
      <c r="G104" s="388"/>
      <c r="H104" s="388"/>
      <c r="I104" s="388"/>
      <c r="J104" s="388"/>
      <c r="K104" s="388"/>
      <c r="L104" s="388"/>
      <c r="M104" s="388"/>
      <c r="N104" s="388"/>
      <c r="O104" s="388"/>
      <c r="P104" s="388"/>
      <c r="Q104" s="388"/>
      <c r="R104" s="388"/>
      <c r="S104" s="388"/>
      <c r="T104" s="388"/>
      <c r="U104" s="388"/>
      <c r="V104" s="388"/>
      <c r="W104" s="388"/>
      <c r="X104" s="388"/>
      <c r="Y104" s="388"/>
      <c r="Z104" s="388"/>
      <c r="AA104" s="388"/>
      <c r="AB104" s="389"/>
      <c r="AC104" s="398"/>
      <c r="AD104" s="398"/>
      <c r="AE104" s="398"/>
      <c r="AF104" s="398"/>
      <c r="AG104" s="398"/>
      <c r="AH104" s="398"/>
      <c r="AI104" s="398"/>
      <c r="AJ104" s="398"/>
      <c r="AK104" s="398"/>
      <c r="AL104" s="398"/>
      <c r="AM104" s="398"/>
      <c r="AN104" s="398"/>
      <c r="AO104" s="398"/>
      <c r="AP104" s="398"/>
      <c r="AQ104" s="398"/>
      <c r="AR104" s="398"/>
      <c r="AS104" s="398"/>
      <c r="AT104" s="398"/>
      <c r="AU104" s="398"/>
      <c r="AV104" s="398"/>
      <c r="AW104" s="398"/>
      <c r="AX104" s="398"/>
      <c r="AY104" s="398"/>
      <c r="AZ104" s="398"/>
      <c r="BA104" s="398"/>
      <c r="BB104" s="398"/>
      <c r="BC104" s="398"/>
      <c r="BD104" s="398"/>
      <c r="BE104" s="399"/>
      <c r="BF104" s="178"/>
      <c r="BG104" s="178"/>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row>
    <row r="105" spans="1:83" x14ac:dyDescent="0.2">
      <c r="A105" s="178"/>
      <c r="B105" s="387"/>
      <c r="C105" s="388"/>
      <c r="D105" s="388"/>
      <c r="E105" s="388"/>
      <c r="F105" s="388"/>
      <c r="G105" s="388"/>
      <c r="H105" s="388"/>
      <c r="I105" s="388"/>
      <c r="J105" s="388"/>
      <c r="K105" s="388"/>
      <c r="L105" s="388"/>
      <c r="M105" s="388"/>
      <c r="N105" s="388"/>
      <c r="O105" s="388"/>
      <c r="P105" s="388"/>
      <c r="Q105" s="388"/>
      <c r="R105" s="388"/>
      <c r="S105" s="388"/>
      <c r="T105" s="388"/>
      <c r="U105" s="388"/>
      <c r="V105" s="388"/>
      <c r="W105" s="388"/>
      <c r="X105" s="388"/>
      <c r="Y105" s="388"/>
      <c r="Z105" s="388"/>
      <c r="AA105" s="388"/>
      <c r="AB105" s="389"/>
      <c r="AC105" s="365" t="s">
        <v>38</v>
      </c>
      <c r="AD105" s="365"/>
      <c r="AE105" s="365"/>
      <c r="AF105" s="365"/>
      <c r="AG105" s="365"/>
      <c r="AH105" s="365"/>
      <c r="AI105" s="365"/>
      <c r="AJ105" s="365"/>
      <c r="AK105" s="365"/>
      <c r="AL105" s="365"/>
      <c r="AM105" s="365"/>
      <c r="AN105" s="365"/>
      <c r="AO105" s="365"/>
      <c r="AP105" s="365"/>
      <c r="AQ105" s="365"/>
      <c r="AR105" s="365"/>
      <c r="AS105" s="365"/>
      <c r="AT105" s="365"/>
      <c r="AU105" s="365"/>
      <c r="AV105" s="365"/>
      <c r="AW105" s="365"/>
      <c r="AX105" s="365"/>
      <c r="AY105" s="365"/>
      <c r="AZ105" s="365"/>
      <c r="BA105" s="365"/>
      <c r="BB105" s="365"/>
      <c r="BC105" s="365"/>
      <c r="BD105" s="365"/>
      <c r="BE105" s="366"/>
      <c r="BF105" s="178"/>
      <c r="BG105" s="178"/>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row>
    <row r="106" spans="1:83" ht="13.15" customHeight="1" x14ac:dyDescent="0.2">
      <c r="A106" s="178"/>
      <c r="B106" s="384" t="s">
        <v>84</v>
      </c>
      <c r="C106" s="385"/>
      <c r="D106" s="385"/>
      <c r="E106" s="385"/>
      <c r="F106" s="385"/>
      <c r="G106" s="385"/>
      <c r="H106" s="385"/>
      <c r="I106" s="385"/>
      <c r="J106" s="385"/>
      <c r="K106" s="385"/>
      <c r="L106" s="385"/>
      <c r="M106" s="385"/>
      <c r="N106" s="385"/>
      <c r="O106" s="385"/>
      <c r="P106" s="385"/>
      <c r="Q106" s="385"/>
      <c r="R106" s="385"/>
      <c r="S106" s="385"/>
      <c r="T106" s="385"/>
      <c r="U106" s="385"/>
      <c r="V106" s="385"/>
      <c r="W106" s="385"/>
      <c r="X106" s="385"/>
      <c r="Y106" s="385"/>
      <c r="Z106" s="385"/>
      <c r="AA106" s="385"/>
      <c r="AB106" s="386"/>
      <c r="AC106" s="367" t="s">
        <v>61</v>
      </c>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7"/>
      <c r="AZ106" s="367"/>
      <c r="BA106" s="367"/>
      <c r="BB106" s="367"/>
      <c r="BC106" s="367"/>
      <c r="BD106" s="367"/>
      <c r="BE106" s="368"/>
      <c r="BF106" s="178"/>
      <c r="BG106" s="178"/>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row>
    <row r="107" spans="1:83" x14ac:dyDescent="0.2">
      <c r="A107" s="178"/>
      <c r="B107" s="387"/>
      <c r="C107" s="388"/>
      <c r="D107" s="388"/>
      <c r="E107" s="388"/>
      <c r="F107" s="388"/>
      <c r="G107" s="388"/>
      <c r="H107" s="388"/>
      <c r="I107" s="388"/>
      <c r="J107" s="388"/>
      <c r="K107" s="388"/>
      <c r="L107" s="388"/>
      <c r="M107" s="388"/>
      <c r="N107" s="388"/>
      <c r="O107" s="388"/>
      <c r="P107" s="388"/>
      <c r="Q107" s="388"/>
      <c r="R107" s="388"/>
      <c r="S107" s="388"/>
      <c r="T107" s="388"/>
      <c r="U107" s="388"/>
      <c r="V107" s="388"/>
      <c r="W107" s="388"/>
      <c r="X107" s="388"/>
      <c r="Y107" s="388"/>
      <c r="Z107" s="388"/>
      <c r="AA107" s="388"/>
      <c r="AB107" s="389"/>
      <c r="AC107" s="367"/>
      <c r="AD107" s="367"/>
      <c r="AE107" s="367"/>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7"/>
      <c r="BC107" s="367"/>
      <c r="BD107" s="367"/>
      <c r="BE107" s="368"/>
      <c r="BF107" s="178"/>
      <c r="BG107" s="178"/>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row>
    <row r="108" spans="1:83" x14ac:dyDescent="0.2">
      <c r="A108" s="178"/>
      <c r="B108" s="390"/>
      <c r="C108" s="391"/>
      <c r="D108" s="391"/>
      <c r="E108" s="391"/>
      <c r="F108" s="391"/>
      <c r="G108" s="391"/>
      <c r="H108" s="391"/>
      <c r="I108" s="391"/>
      <c r="J108" s="391"/>
      <c r="K108" s="391"/>
      <c r="L108" s="391"/>
      <c r="M108" s="391"/>
      <c r="N108" s="391"/>
      <c r="O108" s="391"/>
      <c r="P108" s="391"/>
      <c r="Q108" s="391"/>
      <c r="R108" s="391"/>
      <c r="S108" s="391"/>
      <c r="T108" s="391"/>
      <c r="U108" s="391"/>
      <c r="V108" s="391"/>
      <c r="W108" s="391"/>
      <c r="X108" s="391"/>
      <c r="Y108" s="391"/>
      <c r="Z108" s="391"/>
      <c r="AA108" s="391"/>
      <c r="AB108" s="392"/>
      <c r="AC108" s="569" t="s">
        <v>101</v>
      </c>
      <c r="AD108" s="570"/>
      <c r="AE108" s="570"/>
      <c r="AF108" s="570"/>
      <c r="AG108" s="570"/>
      <c r="AH108" s="570"/>
      <c r="AI108" s="570"/>
      <c r="AJ108" s="570"/>
      <c r="AK108" s="570"/>
      <c r="AL108" s="570"/>
      <c r="AM108" s="570"/>
      <c r="AN108" s="570"/>
      <c r="AO108" s="570"/>
      <c r="AP108" s="570"/>
      <c r="AQ108" s="570"/>
      <c r="AR108" s="570"/>
      <c r="AS108" s="570"/>
      <c r="AT108" s="570"/>
      <c r="AU108" s="570"/>
      <c r="AV108" s="570"/>
      <c r="AW108" s="570"/>
      <c r="AX108" s="570"/>
      <c r="AY108" s="570"/>
      <c r="AZ108" s="570"/>
      <c r="BA108" s="570"/>
      <c r="BB108" s="570"/>
      <c r="BC108" s="570"/>
      <c r="BD108" s="570"/>
      <c r="BE108" s="571"/>
      <c r="BF108" s="178"/>
      <c r="BG108" s="178"/>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row>
    <row r="109" spans="1:83" x14ac:dyDescent="0.2">
      <c r="A109" s="178"/>
      <c r="B109" s="384" t="s">
        <v>210</v>
      </c>
      <c r="C109" s="385"/>
      <c r="D109" s="385"/>
      <c r="E109" s="385"/>
      <c r="F109" s="385"/>
      <c r="G109" s="385"/>
      <c r="H109" s="385"/>
      <c r="I109" s="385"/>
      <c r="J109" s="385"/>
      <c r="K109" s="385"/>
      <c r="L109" s="385"/>
      <c r="M109" s="385"/>
      <c r="N109" s="385"/>
      <c r="O109" s="385"/>
      <c r="P109" s="385"/>
      <c r="Q109" s="385"/>
      <c r="R109" s="385"/>
      <c r="S109" s="385"/>
      <c r="T109" s="385"/>
      <c r="U109" s="385"/>
      <c r="V109" s="385"/>
      <c r="W109" s="385"/>
      <c r="X109" s="385"/>
      <c r="Y109" s="385"/>
      <c r="Z109" s="385"/>
      <c r="AA109" s="385"/>
      <c r="AB109" s="386"/>
      <c r="AC109" s="367" t="s">
        <v>150</v>
      </c>
      <c r="AD109" s="367"/>
      <c r="AE109" s="367"/>
      <c r="AF109" s="367"/>
      <c r="AG109" s="367"/>
      <c r="AH109" s="367"/>
      <c r="AI109" s="367"/>
      <c r="AJ109" s="367"/>
      <c r="AK109" s="367"/>
      <c r="AL109" s="367"/>
      <c r="AM109" s="367"/>
      <c r="AN109" s="367"/>
      <c r="AO109" s="367"/>
      <c r="AP109" s="367"/>
      <c r="AQ109" s="367"/>
      <c r="AR109" s="367"/>
      <c r="AS109" s="367"/>
      <c r="AT109" s="367"/>
      <c r="AU109" s="367"/>
      <c r="AV109" s="367"/>
      <c r="AW109" s="367"/>
      <c r="AX109" s="367"/>
      <c r="AY109" s="367"/>
      <c r="AZ109" s="367"/>
      <c r="BA109" s="367"/>
      <c r="BB109" s="367"/>
      <c r="BC109" s="367"/>
      <c r="BD109" s="367"/>
      <c r="BE109" s="368"/>
      <c r="BF109" s="178"/>
      <c r="BG109" s="178"/>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row>
    <row r="110" spans="1:83" x14ac:dyDescent="0.2">
      <c r="A110" s="178"/>
      <c r="B110" s="390"/>
      <c r="C110" s="391"/>
      <c r="D110" s="391"/>
      <c r="E110" s="391"/>
      <c r="F110" s="391"/>
      <c r="G110" s="391"/>
      <c r="H110" s="391"/>
      <c r="I110" s="391"/>
      <c r="J110" s="391"/>
      <c r="K110" s="391"/>
      <c r="L110" s="391"/>
      <c r="M110" s="391"/>
      <c r="N110" s="391"/>
      <c r="O110" s="391"/>
      <c r="P110" s="391"/>
      <c r="Q110" s="391"/>
      <c r="R110" s="391"/>
      <c r="S110" s="391"/>
      <c r="T110" s="391"/>
      <c r="U110" s="391"/>
      <c r="V110" s="391"/>
      <c r="W110" s="391"/>
      <c r="X110" s="391"/>
      <c r="Y110" s="391"/>
      <c r="Z110" s="391"/>
      <c r="AA110" s="391"/>
      <c r="AB110" s="392"/>
      <c r="AC110" s="367"/>
      <c r="AD110" s="367"/>
      <c r="AE110" s="367"/>
      <c r="AF110" s="367"/>
      <c r="AG110" s="367"/>
      <c r="AH110" s="367"/>
      <c r="AI110" s="367"/>
      <c r="AJ110" s="367"/>
      <c r="AK110" s="367"/>
      <c r="AL110" s="367"/>
      <c r="AM110" s="367"/>
      <c r="AN110" s="367"/>
      <c r="AO110" s="367"/>
      <c r="AP110" s="367"/>
      <c r="AQ110" s="367"/>
      <c r="AR110" s="367"/>
      <c r="AS110" s="367"/>
      <c r="AT110" s="367"/>
      <c r="AU110" s="367"/>
      <c r="AV110" s="367"/>
      <c r="AW110" s="367"/>
      <c r="AX110" s="367"/>
      <c r="AY110" s="367"/>
      <c r="AZ110" s="367"/>
      <c r="BA110" s="367"/>
      <c r="BB110" s="367"/>
      <c r="BC110" s="367"/>
      <c r="BD110" s="367"/>
      <c r="BE110" s="368"/>
      <c r="BF110" s="178"/>
      <c r="BG110" s="178"/>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row>
    <row r="111" spans="1:83" ht="13.15" customHeight="1" x14ac:dyDescent="0.2">
      <c r="A111" s="178"/>
      <c r="B111" s="369" t="s">
        <v>41</v>
      </c>
      <c r="C111" s="367"/>
      <c r="D111" s="367"/>
      <c r="E111" s="367"/>
      <c r="F111" s="367"/>
      <c r="G111" s="367"/>
      <c r="H111" s="367"/>
      <c r="I111" s="367"/>
      <c r="J111" s="367"/>
      <c r="K111" s="367"/>
      <c r="L111" s="367"/>
      <c r="M111" s="367"/>
      <c r="N111" s="367"/>
      <c r="O111" s="367"/>
      <c r="P111" s="367"/>
      <c r="Q111" s="367"/>
      <c r="R111" s="367"/>
      <c r="S111" s="367"/>
      <c r="T111" s="367"/>
      <c r="U111" s="367"/>
      <c r="V111" s="367"/>
      <c r="W111" s="367"/>
      <c r="X111" s="367"/>
      <c r="Y111" s="367"/>
      <c r="Z111" s="367"/>
      <c r="AA111" s="367"/>
      <c r="AB111" s="367"/>
      <c r="AC111" s="367"/>
      <c r="AD111" s="367"/>
      <c r="AE111" s="367"/>
      <c r="AF111" s="367"/>
      <c r="AG111" s="367"/>
      <c r="AH111" s="367"/>
      <c r="AI111" s="367"/>
      <c r="AJ111" s="367"/>
      <c r="AK111" s="367"/>
      <c r="AL111" s="367"/>
      <c r="AM111" s="367"/>
      <c r="AN111" s="367"/>
      <c r="AO111" s="367"/>
      <c r="AP111" s="367"/>
      <c r="AQ111" s="367"/>
      <c r="AR111" s="367"/>
      <c r="AS111" s="367"/>
      <c r="AT111" s="367"/>
      <c r="AU111" s="367"/>
      <c r="AV111" s="367"/>
      <c r="AW111" s="367"/>
      <c r="AX111" s="367"/>
      <c r="AY111" s="367"/>
      <c r="AZ111" s="367"/>
      <c r="BA111" s="367"/>
      <c r="BB111" s="367"/>
      <c r="BC111" s="367"/>
      <c r="BD111" s="367"/>
      <c r="BE111" s="368"/>
      <c r="BF111" s="178"/>
      <c r="BG111" s="178"/>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row>
    <row r="112" spans="1:83" x14ac:dyDescent="0.2">
      <c r="A112" s="178"/>
      <c r="B112" s="369"/>
      <c r="C112" s="367"/>
      <c r="D112" s="367"/>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96" t="s">
        <v>42</v>
      </c>
      <c r="AD112" s="385"/>
      <c r="AE112" s="385"/>
      <c r="AF112" s="385"/>
      <c r="AG112" s="385"/>
      <c r="AH112" s="385"/>
      <c r="AI112" s="385"/>
      <c r="AJ112" s="385"/>
      <c r="AK112" s="385"/>
      <c r="AL112" s="385"/>
      <c r="AM112" s="385"/>
      <c r="AN112" s="385"/>
      <c r="AO112" s="385"/>
      <c r="AP112" s="385"/>
      <c r="AQ112" s="385"/>
      <c r="AR112" s="385"/>
      <c r="AS112" s="385"/>
      <c r="AT112" s="385"/>
      <c r="AU112" s="385"/>
      <c r="AV112" s="385"/>
      <c r="AW112" s="385"/>
      <c r="AX112" s="385"/>
      <c r="AY112" s="385"/>
      <c r="AZ112" s="385"/>
      <c r="BA112" s="385"/>
      <c r="BB112" s="385"/>
      <c r="BC112" s="385"/>
      <c r="BD112" s="385"/>
      <c r="BE112" s="397"/>
      <c r="BF112" s="178"/>
      <c r="BG112" s="178"/>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row>
    <row r="113" spans="1:83" x14ac:dyDescent="0.2">
      <c r="A113" s="178"/>
      <c r="B113" s="369" t="s">
        <v>1</v>
      </c>
      <c r="C113" s="367"/>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B113" s="367"/>
      <c r="AC113" s="367" t="s">
        <v>40</v>
      </c>
      <c r="AD113" s="367"/>
      <c r="AE113" s="367"/>
      <c r="AF113" s="367"/>
      <c r="AG113" s="367"/>
      <c r="AH113" s="367"/>
      <c r="AI113" s="367"/>
      <c r="AJ113" s="367"/>
      <c r="AK113" s="367"/>
      <c r="AL113" s="367"/>
      <c r="AM113" s="367"/>
      <c r="AN113" s="367"/>
      <c r="AO113" s="367"/>
      <c r="AP113" s="367"/>
      <c r="AQ113" s="367"/>
      <c r="AR113" s="367"/>
      <c r="AS113" s="367"/>
      <c r="AT113" s="367"/>
      <c r="AU113" s="367"/>
      <c r="AV113" s="367"/>
      <c r="AW113" s="367"/>
      <c r="AX113" s="367"/>
      <c r="AY113" s="367"/>
      <c r="AZ113" s="367"/>
      <c r="BA113" s="367"/>
      <c r="BB113" s="367"/>
      <c r="BC113" s="367"/>
      <c r="BD113" s="367"/>
      <c r="BE113" s="368"/>
      <c r="BF113" s="178"/>
      <c r="BG113" s="178"/>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row>
    <row r="114" spans="1:83" ht="13.5" thickBot="1" x14ac:dyDescent="0.25">
      <c r="A114" s="178"/>
      <c r="B114" s="370"/>
      <c r="C114" s="371"/>
      <c r="D114" s="371"/>
      <c r="E114" s="371"/>
      <c r="F114" s="371"/>
      <c r="G114" s="371"/>
      <c r="H114" s="371"/>
      <c r="I114" s="371"/>
      <c r="J114" s="371"/>
      <c r="K114" s="371"/>
      <c r="L114" s="371"/>
      <c r="M114" s="371"/>
      <c r="N114" s="371"/>
      <c r="O114" s="371"/>
      <c r="P114" s="371"/>
      <c r="Q114" s="371"/>
      <c r="R114" s="371"/>
      <c r="S114" s="371"/>
      <c r="T114" s="371"/>
      <c r="U114" s="371"/>
      <c r="V114" s="371"/>
      <c r="W114" s="371"/>
      <c r="X114" s="371"/>
      <c r="Y114" s="371"/>
      <c r="Z114" s="371"/>
      <c r="AA114" s="371"/>
      <c r="AB114" s="371"/>
      <c r="AC114" s="371"/>
      <c r="AD114" s="371"/>
      <c r="AE114" s="371"/>
      <c r="AF114" s="371"/>
      <c r="AG114" s="371"/>
      <c r="AH114" s="371"/>
      <c r="AI114" s="371"/>
      <c r="AJ114" s="371"/>
      <c r="AK114" s="371"/>
      <c r="AL114" s="371"/>
      <c r="AM114" s="371"/>
      <c r="AN114" s="371"/>
      <c r="AO114" s="371"/>
      <c r="AP114" s="371"/>
      <c r="AQ114" s="371"/>
      <c r="AR114" s="371"/>
      <c r="AS114" s="371"/>
      <c r="AT114" s="371"/>
      <c r="AU114" s="371"/>
      <c r="AV114" s="371"/>
      <c r="AW114" s="371"/>
      <c r="AX114" s="371"/>
      <c r="AY114" s="371"/>
      <c r="AZ114" s="371"/>
      <c r="BA114" s="371"/>
      <c r="BB114" s="371"/>
      <c r="BC114" s="371"/>
      <c r="BD114" s="371"/>
      <c r="BE114" s="372"/>
      <c r="BF114" s="178"/>
      <c r="BG114" s="178"/>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row>
    <row r="115" spans="1:83" x14ac:dyDescent="0.2">
      <c r="A115" s="178"/>
      <c r="B115" s="120" t="s">
        <v>122</v>
      </c>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c r="AN115" s="122"/>
      <c r="AO115" s="122"/>
      <c r="AP115" s="122"/>
      <c r="AQ115" s="122"/>
      <c r="AR115" s="122"/>
      <c r="AS115" s="122"/>
      <c r="AT115" s="122"/>
      <c r="AU115" s="122"/>
      <c r="AV115" s="122"/>
      <c r="AW115" s="122"/>
      <c r="AX115" s="122"/>
      <c r="AY115" s="122"/>
      <c r="AZ115" s="122"/>
      <c r="BA115" s="122"/>
      <c r="BB115" s="122"/>
      <c r="BC115" s="122"/>
      <c r="BD115" s="122"/>
      <c r="BE115" s="123"/>
      <c r="BF115" s="178"/>
      <c r="BG115" s="178"/>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row>
    <row r="116" spans="1:83" ht="13.5" customHeight="1" thickBot="1" x14ac:dyDescent="0.25">
      <c r="A116" s="178"/>
      <c r="B116" s="246" t="s">
        <v>190</v>
      </c>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24"/>
      <c r="BF116" s="178"/>
      <c r="BG116" s="178"/>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row>
    <row r="117" spans="1:83" ht="12.75" customHeight="1" x14ac:dyDescent="0.2">
      <c r="A117" s="178"/>
      <c r="B117" s="557" t="s">
        <v>138</v>
      </c>
      <c r="C117" s="558"/>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c r="AI117" s="558"/>
      <c r="AJ117" s="558"/>
      <c r="AK117" s="558"/>
      <c r="AL117" s="558"/>
      <c r="AM117" s="558"/>
      <c r="AN117" s="558"/>
      <c r="AO117" s="558"/>
      <c r="AP117" s="558"/>
      <c r="AQ117" s="558"/>
      <c r="AR117" s="558"/>
      <c r="AS117" s="558"/>
      <c r="AT117" s="558"/>
      <c r="AU117" s="558"/>
      <c r="AV117" s="558"/>
      <c r="AW117" s="558"/>
      <c r="AX117" s="558"/>
      <c r="AY117" s="558"/>
      <c r="AZ117" s="558"/>
      <c r="BA117" s="558"/>
      <c r="BB117" s="558"/>
      <c r="BC117" s="558"/>
      <c r="BD117" s="558"/>
      <c r="BE117" s="559"/>
      <c r="BF117" s="178"/>
      <c r="BG117" s="178"/>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row>
    <row r="118" spans="1:83" ht="30" customHeight="1" thickBot="1" x14ac:dyDescent="0.25">
      <c r="A118" s="178"/>
      <c r="B118" s="560"/>
      <c r="C118" s="561"/>
      <c r="D118" s="561"/>
      <c r="E118" s="561"/>
      <c r="F118" s="561"/>
      <c r="G118" s="561"/>
      <c r="H118" s="561"/>
      <c r="I118" s="561"/>
      <c r="J118" s="561"/>
      <c r="K118" s="561"/>
      <c r="L118" s="561"/>
      <c r="M118" s="561"/>
      <c r="N118" s="561"/>
      <c r="O118" s="561"/>
      <c r="P118" s="561"/>
      <c r="Q118" s="561"/>
      <c r="R118" s="561"/>
      <c r="S118" s="561"/>
      <c r="T118" s="561"/>
      <c r="U118" s="561"/>
      <c r="V118" s="561"/>
      <c r="W118" s="561"/>
      <c r="X118" s="561"/>
      <c r="Y118" s="561"/>
      <c r="Z118" s="561"/>
      <c r="AA118" s="561"/>
      <c r="AB118" s="561"/>
      <c r="AC118" s="561"/>
      <c r="AD118" s="561"/>
      <c r="AE118" s="561"/>
      <c r="AF118" s="561"/>
      <c r="AG118" s="561"/>
      <c r="AH118" s="561"/>
      <c r="AI118" s="561"/>
      <c r="AJ118" s="561"/>
      <c r="AK118" s="561"/>
      <c r="AL118" s="561"/>
      <c r="AM118" s="561"/>
      <c r="AN118" s="561"/>
      <c r="AO118" s="561"/>
      <c r="AP118" s="561"/>
      <c r="AQ118" s="561"/>
      <c r="AR118" s="561"/>
      <c r="AS118" s="561"/>
      <c r="AT118" s="561"/>
      <c r="AU118" s="561"/>
      <c r="AV118" s="561"/>
      <c r="AW118" s="561"/>
      <c r="AX118" s="561"/>
      <c r="AY118" s="561"/>
      <c r="AZ118" s="561"/>
      <c r="BA118" s="561"/>
      <c r="BB118" s="561"/>
      <c r="BC118" s="561"/>
      <c r="BD118" s="561"/>
      <c r="BE118" s="562"/>
      <c r="BF118" s="178"/>
      <c r="BG118" s="178"/>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row>
    <row r="119" spans="1:83" ht="18" customHeight="1" x14ac:dyDescent="0.2">
      <c r="A119" s="178"/>
      <c r="B119" s="563" t="s">
        <v>125</v>
      </c>
      <c r="C119" s="564"/>
      <c r="D119" s="564"/>
      <c r="E119" s="564"/>
      <c r="F119" s="564"/>
      <c r="G119" s="564"/>
      <c r="H119" s="564"/>
      <c r="I119" s="564"/>
      <c r="J119" s="564"/>
      <c r="K119" s="564"/>
      <c r="L119" s="564"/>
      <c r="M119" s="564"/>
      <c r="N119" s="564"/>
      <c r="O119" s="564"/>
      <c r="P119" s="564"/>
      <c r="Q119" s="564"/>
      <c r="R119" s="564"/>
      <c r="S119" s="564"/>
      <c r="T119" s="564"/>
      <c r="U119" s="564"/>
      <c r="V119" s="564"/>
      <c r="W119" s="564"/>
      <c r="X119" s="564"/>
      <c r="Y119" s="564"/>
      <c r="Z119" s="564"/>
      <c r="AA119" s="564"/>
      <c r="AB119" s="564"/>
      <c r="AC119" s="564"/>
      <c r="AD119" s="564"/>
      <c r="AE119" s="564"/>
      <c r="AF119" s="564"/>
      <c r="AG119" s="564"/>
      <c r="AH119" s="564"/>
      <c r="AI119" s="564"/>
      <c r="AJ119" s="564"/>
      <c r="AK119" s="564"/>
      <c r="AL119" s="564"/>
      <c r="AM119" s="564"/>
      <c r="AN119" s="564"/>
      <c r="AO119" s="564"/>
      <c r="AP119" s="564"/>
      <c r="AQ119" s="564"/>
      <c r="AR119" s="564"/>
      <c r="AS119" s="564"/>
      <c r="AT119" s="564"/>
      <c r="AU119" s="564"/>
      <c r="AV119" s="564"/>
      <c r="AW119" s="564"/>
      <c r="AX119" s="564"/>
      <c r="AY119" s="564"/>
      <c r="AZ119" s="564"/>
      <c r="BA119" s="564"/>
      <c r="BB119" s="564"/>
      <c r="BC119" s="564"/>
      <c r="BD119" s="564"/>
      <c r="BE119" s="565"/>
      <c r="BF119" s="178"/>
      <c r="BG119" s="178"/>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row>
    <row r="120" spans="1:83" ht="18" customHeight="1" thickBot="1" x14ac:dyDescent="0.25">
      <c r="A120" s="178"/>
      <c r="B120" s="566"/>
      <c r="C120" s="567"/>
      <c r="D120" s="567"/>
      <c r="E120" s="567"/>
      <c r="F120" s="567"/>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7"/>
      <c r="AK120" s="567"/>
      <c r="AL120" s="567"/>
      <c r="AM120" s="567"/>
      <c r="AN120" s="567"/>
      <c r="AO120" s="567"/>
      <c r="AP120" s="567"/>
      <c r="AQ120" s="567"/>
      <c r="AR120" s="567"/>
      <c r="AS120" s="567"/>
      <c r="AT120" s="567"/>
      <c r="AU120" s="567"/>
      <c r="AV120" s="567"/>
      <c r="AW120" s="567"/>
      <c r="AX120" s="567"/>
      <c r="AY120" s="567"/>
      <c r="AZ120" s="567"/>
      <c r="BA120" s="567"/>
      <c r="BB120" s="567"/>
      <c r="BC120" s="567"/>
      <c r="BD120" s="567"/>
      <c r="BE120" s="568"/>
      <c r="BF120" s="178"/>
      <c r="BG120" s="178"/>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row>
    <row r="121" spans="1:83" ht="13.5" thickBot="1" x14ac:dyDescent="0.25">
      <c r="A121" s="178"/>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4"/>
      <c r="AA121" s="184"/>
      <c r="AB121" s="184"/>
      <c r="AC121" s="184"/>
      <c r="AD121" s="184"/>
      <c r="AE121" s="184"/>
      <c r="AF121" s="184"/>
      <c r="AG121" s="184"/>
      <c r="AH121" s="184"/>
      <c r="AI121" s="184"/>
      <c r="AJ121" s="184"/>
      <c r="AK121" s="184"/>
      <c r="AL121" s="184"/>
      <c r="AM121" s="184"/>
      <c r="AN121" s="184"/>
      <c r="AO121" s="184"/>
      <c r="AP121" s="184"/>
      <c r="AQ121" s="184"/>
      <c r="AR121" s="184"/>
      <c r="AS121" s="184"/>
      <c r="AT121" s="184"/>
      <c r="AU121" s="184"/>
      <c r="AV121" s="184"/>
      <c r="AW121" s="184"/>
      <c r="AX121" s="184"/>
      <c r="AY121" s="184"/>
      <c r="AZ121" s="184"/>
      <c r="BA121" s="184"/>
      <c r="BB121" s="184"/>
      <c r="BC121" s="184"/>
      <c r="BD121" s="184"/>
      <c r="BE121" s="184"/>
      <c r="BF121" s="178"/>
      <c r="BG121" s="178"/>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row>
    <row r="122" spans="1:83" ht="13.5" thickBot="1" x14ac:dyDescent="0.25">
      <c r="A122" s="178"/>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4"/>
      <c r="AA122" s="184"/>
      <c r="AB122" s="184"/>
      <c r="AC122" s="184"/>
      <c r="AD122" s="184"/>
      <c r="AE122" s="184"/>
      <c r="AF122" s="184"/>
      <c r="AG122" s="184"/>
      <c r="AH122" s="184"/>
      <c r="AI122" s="2" t="s">
        <v>4</v>
      </c>
      <c r="AJ122" s="3"/>
      <c r="AK122" s="3"/>
      <c r="AL122" s="3"/>
      <c r="AM122" s="3"/>
      <c r="AN122" s="3"/>
      <c r="AO122" s="3"/>
      <c r="AP122" s="3"/>
      <c r="AQ122" s="3"/>
      <c r="AR122" s="3"/>
      <c r="AS122" s="3"/>
      <c r="AT122" s="3"/>
      <c r="AU122" s="3"/>
      <c r="AV122" s="3"/>
      <c r="AW122" s="3"/>
      <c r="AX122" s="247" t="str">
        <f>$AW$1</f>
        <v/>
      </c>
      <c r="AY122" s="247"/>
      <c r="AZ122" s="247"/>
      <c r="BA122" s="247"/>
      <c r="BB122" s="247"/>
      <c r="BC122" s="247"/>
      <c r="BD122" s="247"/>
      <c r="BE122" s="248"/>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row>
    <row r="123" spans="1:83" x14ac:dyDescent="0.2">
      <c r="A123" s="178"/>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4"/>
      <c r="AA123" s="184"/>
      <c r="AB123" s="184"/>
      <c r="AC123" s="184"/>
      <c r="AD123" s="184"/>
      <c r="AE123" s="184"/>
      <c r="AF123" s="184"/>
      <c r="AG123" s="184"/>
      <c r="AH123" s="184"/>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103" t="str">
        <f>Verzioszam</f>
        <v>v5.2</v>
      </c>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row>
    <row r="124" spans="1:83" ht="13.5" thickBot="1" x14ac:dyDescent="0.25">
      <c r="A124" s="1"/>
      <c r="B124" s="45"/>
      <c r="C124" s="45"/>
      <c r="D124" s="45"/>
      <c r="E124" s="45"/>
      <c r="F124" s="45"/>
      <c r="G124" s="45"/>
      <c r="H124" s="45"/>
      <c r="I124" s="45"/>
      <c r="J124" s="45"/>
      <c r="K124" s="45"/>
      <c r="L124" s="45"/>
      <c r="M124" s="45"/>
      <c r="N124" s="45"/>
      <c r="O124" s="45"/>
      <c r="P124" s="45"/>
      <c r="Q124" s="45"/>
      <c r="R124" s="180"/>
      <c r="S124" s="180"/>
      <c r="T124" s="185"/>
      <c r="U124" s="185" t="str">
        <f>IF(Szerepkor="Kezes","","TE FINANSZÍROZÁS TÁRSAS VÁLLALKOZÁSOK, EGYÉNI CÉG RÉSZÉRE")</f>
        <v>TE FINANSZÍROZÁS TÁRSAS VÁLLALKOZÁSOK, EGYÉNI CÉG RÉSZÉRE</v>
      </c>
      <c r="V124" s="180"/>
      <c r="W124" s="180"/>
      <c r="X124" s="185"/>
      <c r="Y124" s="180"/>
      <c r="Z124" s="185"/>
      <c r="AA124" s="184"/>
      <c r="AB124" s="184"/>
      <c r="AC124" s="185"/>
      <c r="AD124" s="184"/>
      <c r="AE124" s="185"/>
      <c r="AF124" s="185"/>
      <c r="AG124" s="184"/>
      <c r="AH124" s="184"/>
      <c r="AI124" s="184"/>
      <c r="AJ124" s="184"/>
      <c r="AK124" s="184"/>
      <c r="AL124" s="184"/>
      <c r="AM124" s="184"/>
      <c r="AN124" s="184"/>
      <c r="AO124" s="184"/>
      <c r="AP124" s="184"/>
      <c r="AQ124" s="184"/>
      <c r="AR124" s="184"/>
      <c r="AS124" s="184"/>
      <c r="AT124" s="184"/>
      <c r="AU124" s="184"/>
      <c r="AV124" s="184"/>
      <c r="AW124" s="184"/>
      <c r="AX124" s="184"/>
      <c r="AY124" s="184"/>
      <c r="AZ124" s="184"/>
      <c r="BA124" s="184"/>
      <c r="BB124" s="184"/>
      <c r="BC124" s="184"/>
      <c r="BD124" s="184"/>
      <c r="BE124" s="184"/>
      <c r="BF124" s="178"/>
      <c r="BG124" s="178"/>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row>
    <row r="125" spans="1:83" ht="13.5" thickBot="1" x14ac:dyDescent="0.25">
      <c r="A125" s="1"/>
      <c r="B125" s="546">
        <v>12</v>
      </c>
      <c r="C125" s="547"/>
      <c r="D125" s="112" t="str">
        <f>IF(Szerepkor="Adós","Tényleges tulajdonosra vonatkozó adatok","Tényleges tulajdonosra vonatkozó adatok - FIGYELEM! Kezesként ezt a pontot NEM kell kitölteni!)")</f>
        <v>Tényleges tulajdonosra vonatkozó adatok</v>
      </c>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7"/>
      <c r="BF125" s="1"/>
      <c r="BG125" s="1"/>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row>
    <row r="126" spans="1:83" ht="25.5" customHeight="1" thickBot="1" x14ac:dyDescent="0.25">
      <c r="A126" s="1"/>
      <c r="B126" s="573" t="str">
        <f>IF(Szerepkor="Kezes","","Büntetőjogi felelősségem (felelősségünk) tudatában kijelentem (kijelentjük), hogy az általam (általunk) képviselt jogi személy, illetve jogi személyiség nélküli szervezet tényleges tulajdonosa(i) az alábbi személy(ek):")</f>
        <v>Büntetőjogi felelősségem (felelősségünk) tudatában kijelentem (kijelentjük), hogy az általam (általunk) képviselt jogi személy, illetve jogi személyiség nélküli szervezet tényleges tulajdonosa(i) az alábbi személy(ek):</v>
      </c>
      <c r="C126" s="574"/>
      <c r="D126" s="574"/>
      <c r="E126" s="574"/>
      <c r="F126" s="574"/>
      <c r="G126" s="574"/>
      <c r="H126" s="574"/>
      <c r="I126" s="574"/>
      <c r="J126" s="574"/>
      <c r="K126" s="574"/>
      <c r="L126" s="574"/>
      <c r="M126" s="574"/>
      <c r="N126" s="574"/>
      <c r="O126" s="574"/>
      <c r="P126" s="574"/>
      <c r="Q126" s="574"/>
      <c r="R126" s="574"/>
      <c r="S126" s="574"/>
      <c r="T126" s="574"/>
      <c r="U126" s="574"/>
      <c r="V126" s="574"/>
      <c r="W126" s="574"/>
      <c r="X126" s="574"/>
      <c r="Y126" s="574"/>
      <c r="Z126" s="574"/>
      <c r="AA126" s="574"/>
      <c r="AB126" s="574"/>
      <c r="AC126" s="574"/>
      <c r="AD126" s="574"/>
      <c r="AE126" s="574"/>
      <c r="AF126" s="574"/>
      <c r="AG126" s="574"/>
      <c r="AH126" s="574"/>
      <c r="AI126" s="574"/>
      <c r="AJ126" s="574"/>
      <c r="AK126" s="574"/>
      <c r="AL126" s="574"/>
      <c r="AM126" s="574"/>
      <c r="AN126" s="574"/>
      <c r="AO126" s="574"/>
      <c r="AP126" s="574"/>
      <c r="AQ126" s="574"/>
      <c r="AR126" s="574"/>
      <c r="AS126" s="574"/>
      <c r="AT126" s="574"/>
      <c r="AU126" s="574"/>
      <c r="AV126" s="574"/>
      <c r="AW126" s="574"/>
      <c r="AX126" s="574"/>
      <c r="AY126" s="574"/>
      <c r="AZ126" s="574"/>
      <c r="BA126" s="574"/>
      <c r="BB126" s="574"/>
      <c r="BC126" s="574"/>
      <c r="BD126" s="574"/>
      <c r="BE126" s="575"/>
      <c r="BF126" s="1"/>
      <c r="BG126" s="1"/>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row>
    <row r="127" spans="1:83" x14ac:dyDescent="0.2">
      <c r="A127" s="1"/>
      <c r="B127" s="228" t="str">
        <f>IF(Szerepkor="Kezes","","1.) Családi- és utónév:")</f>
        <v>1.) Családi- és utónév:</v>
      </c>
      <c r="C127" s="218"/>
      <c r="D127" s="218"/>
      <c r="E127" s="218"/>
      <c r="F127" s="218"/>
      <c r="G127" s="218"/>
      <c r="H127" s="218"/>
      <c r="I127" s="219"/>
      <c r="J127" s="220"/>
      <c r="K127" s="219"/>
      <c r="L127" s="352"/>
      <c r="M127" s="352"/>
      <c r="N127" s="352"/>
      <c r="O127" s="352"/>
      <c r="P127" s="352"/>
      <c r="Q127" s="352"/>
      <c r="R127" s="352"/>
      <c r="S127" s="352"/>
      <c r="T127" s="352"/>
      <c r="U127" s="352"/>
      <c r="V127" s="352"/>
      <c r="W127" s="352"/>
      <c r="X127" s="352"/>
      <c r="Y127" s="352"/>
      <c r="Z127" s="352"/>
      <c r="AA127" s="352"/>
      <c r="AB127" s="352"/>
      <c r="AC127" s="230" t="str">
        <f>IF(Szerepkor="Kezes","","Születési családi és utónév")</f>
        <v>Születési családi és utónév</v>
      </c>
      <c r="AD127" s="219"/>
      <c r="AE127" s="219"/>
      <c r="AF127" s="219"/>
      <c r="AG127" s="219"/>
      <c r="AH127" s="219"/>
      <c r="AI127" s="219"/>
      <c r="AJ127" s="219"/>
      <c r="AK127" s="219"/>
      <c r="AL127" s="219"/>
      <c r="AM127" s="219"/>
      <c r="AN127" s="219"/>
      <c r="AO127" s="352"/>
      <c r="AP127" s="352"/>
      <c r="AQ127" s="352"/>
      <c r="AR127" s="352"/>
      <c r="AS127" s="352"/>
      <c r="AT127" s="352"/>
      <c r="AU127" s="352"/>
      <c r="AV127" s="352"/>
      <c r="AW127" s="352"/>
      <c r="AX127" s="352"/>
      <c r="AY127" s="352"/>
      <c r="AZ127" s="352"/>
      <c r="BA127" s="352"/>
      <c r="BB127" s="352"/>
      <c r="BC127" s="352"/>
      <c r="BD127" s="352"/>
      <c r="BE127" s="581"/>
      <c r="BF127" s="1"/>
      <c r="BG127" s="1"/>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row>
    <row r="128" spans="1:83" x14ac:dyDescent="0.2">
      <c r="A128" s="1"/>
      <c r="B128" s="229" t="str">
        <f>IF(Szerepkor="Kezes","","Születési hely és idő:")</f>
        <v>Születési hely és idő:</v>
      </c>
      <c r="C128" s="221"/>
      <c r="D128" s="221"/>
      <c r="E128" s="221"/>
      <c r="F128" s="221"/>
      <c r="G128" s="221"/>
      <c r="H128" s="221"/>
      <c r="I128" s="208"/>
      <c r="J128" s="208"/>
      <c r="K128" s="208"/>
      <c r="L128" s="291"/>
      <c r="M128" s="291"/>
      <c r="N128" s="291"/>
      <c r="O128" s="291"/>
      <c r="P128" s="291"/>
      <c r="Q128" s="291"/>
      <c r="R128" s="291"/>
      <c r="S128" s="291"/>
      <c r="T128" s="291"/>
      <c r="U128" s="291"/>
      <c r="V128" s="291"/>
      <c r="W128" s="291"/>
      <c r="X128" s="291"/>
      <c r="Y128" s="291"/>
      <c r="Z128" s="291"/>
      <c r="AA128" s="291"/>
      <c r="AB128" s="291"/>
      <c r="AC128" s="293"/>
      <c r="AD128" s="293"/>
      <c r="AE128" s="293"/>
      <c r="AF128" s="293"/>
      <c r="AG128" s="293"/>
      <c r="AH128" s="293"/>
      <c r="AI128" s="293"/>
      <c r="AJ128" s="293"/>
      <c r="AK128" s="580" t="str">
        <f>IF(Szerepkor="Kezes","","Állampolgárság:")</f>
        <v>Állampolgárság:</v>
      </c>
      <c r="AL128" s="580"/>
      <c r="AM128" s="580"/>
      <c r="AN128" s="580"/>
      <c r="AO128" s="580"/>
      <c r="AP128" s="580"/>
      <c r="AQ128" s="580"/>
      <c r="AR128" s="580"/>
      <c r="AS128" s="293"/>
      <c r="AT128" s="293"/>
      <c r="AU128" s="293"/>
      <c r="AV128" s="293"/>
      <c r="AW128" s="293"/>
      <c r="AX128" s="293"/>
      <c r="AY128" s="293"/>
      <c r="AZ128" s="293"/>
      <c r="BA128" s="293"/>
      <c r="BB128" s="293"/>
      <c r="BC128" s="293"/>
      <c r="BD128" s="293"/>
      <c r="BE128" s="294"/>
      <c r="BF128" s="1"/>
      <c r="BG128" s="1"/>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row>
    <row r="129" spans="1:83" x14ac:dyDescent="0.2">
      <c r="A129" s="1"/>
      <c r="B129" s="229" t="str">
        <f>IF(Szerepkor="Kezes","","Lakcím (lakcím hiányában tartózkodási hely):")</f>
        <v>Lakcím (lakcím hiányában tartózkodási hely):</v>
      </c>
      <c r="C129" s="221"/>
      <c r="D129" s="221"/>
      <c r="E129" s="221"/>
      <c r="F129" s="221"/>
      <c r="G129" s="221"/>
      <c r="H129" s="221"/>
      <c r="I129" s="208"/>
      <c r="J129" s="208"/>
      <c r="K129" s="208"/>
      <c r="L129" s="208"/>
      <c r="M129" s="208"/>
      <c r="N129" s="208"/>
      <c r="O129" s="208"/>
      <c r="P129" s="208"/>
      <c r="Q129" s="208"/>
      <c r="R129" s="208"/>
      <c r="S129" s="208"/>
      <c r="T129" s="208"/>
      <c r="U129" s="208"/>
      <c r="V129" s="293"/>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3"/>
      <c r="AR129" s="293"/>
      <c r="AS129" s="293"/>
      <c r="AT129" s="293"/>
      <c r="AU129" s="293"/>
      <c r="AV129" s="293"/>
      <c r="AW129" s="293"/>
      <c r="AX129" s="293"/>
      <c r="AY129" s="293"/>
      <c r="AZ129" s="293"/>
      <c r="BA129" s="293"/>
      <c r="BB129" s="293"/>
      <c r="BC129" s="293"/>
      <c r="BD129" s="293"/>
      <c r="BE129" s="294"/>
      <c r="BF129" s="1"/>
      <c r="BG129" s="1"/>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row>
    <row r="130" spans="1:83" ht="12.75" customHeight="1" x14ac:dyDescent="0.2">
      <c r="A130" s="1"/>
      <c r="B130" s="159" t="str">
        <f>IF(Szerepkor="Kezes","","Fontos közfeladatot ellátó kiemelt közszereplőnek minősül? (Kérjük jelölje!)")</f>
        <v>Fontos közfeladatot ellátó kiemelt közszereplőnek minősül? (Kérjük jelölje!)</v>
      </c>
      <c r="C130" s="160"/>
      <c r="D130" s="160"/>
      <c r="E130" s="160"/>
      <c r="F130" s="160"/>
      <c r="G130" s="160"/>
      <c r="H130" s="160"/>
      <c r="I130" s="160"/>
      <c r="J130" s="160"/>
      <c r="K130" s="160"/>
      <c r="L130" s="160"/>
      <c r="M130" s="161"/>
      <c r="N130" s="161"/>
      <c r="O130" s="161"/>
      <c r="P130" s="161"/>
      <c r="Q130" s="161"/>
      <c r="R130" s="161"/>
      <c r="S130" s="161"/>
      <c r="T130" s="161"/>
      <c r="U130" s="160"/>
      <c r="V130" s="160"/>
      <c r="W130" s="161"/>
      <c r="X130" s="162"/>
      <c r="Y130" s="161"/>
      <c r="Z130" s="161"/>
      <c r="AA130" s="162"/>
      <c r="AB130" s="162"/>
      <c r="AC130" s="162"/>
      <c r="AD130" s="162"/>
      <c r="AE130" s="162"/>
      <c r="AF130" s="161"/>
      <c r="AG130" s="161"/>
      <c r="AH130" s="163"/>
      <c r="AI130" s="163"/>
      <c r="AJ130" s="161"/>
      <c r="AK130" s="161"/>
      <c r="AL130" s="161"/>
      <c r="AM130" s="161"/>
      <c r="AN130" s="161"/>
      <c r="AO130" s="161"/>
      <c r="AP130" s="161"/>
      <c r="AQ130" s="583" t="str">
        <f>IF(Szerepkor="Kezes","","igen   /   nem")</f>
        <v>igen   /   nem</v>
      </c>
      <c r="AR130" s="583"/>
      <c r="AS130" s="583"/>
      <c r="AT130" s="583"/>
      <c r="AU130" s="583"/>
      <c r="AV130" s="583"/>
      <c r="AW130" s="583"/>
      <c r="AX130" s="583"/>
      <c r="AY130" s="583"/>
      <c r="AZ130" s="583"/>
      <c r="BA130" s="583"/>
      <c r="BB130" s="583"/>
      <c r="BC130" s="583"/>
      <c r="BD130" s="164"/>
      <c r="BE130" s="165"/>
      <c r="BF130" s="1"/>
      <c r="BG130" s="1"/>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row>
    <row r="131" spans="1:83" ht="12.75" customHeight="1" x14ac:dyDescent="0.2">
      <c r="A131" s="1"/>
      <c r="B131" s="360" t="str">
        <f>IF(Szerepkor="Kezes","","Amennyiben igen, a fontos közfeladat típusának betűjele:")</f>
        <v>Amennyiben igen, a fontos közfeladat típusának betűjele:</v>
      </c>
      <c r="C131" s="361"/>
      <c r="D131" s="361"/>
      <c r="E131" s="361"/>
      <c r="F131" s="361"/>
      <c r="G131" s="361"/>
      <c r="H131" s="361"/>
      <c r="I131" s="361"/>
      <c r="J131" s="361"/>
      <c r="K131" s="361"/>
      <c r="L131" s="361"/>
      <c r="M131" s="361"/>
      <c r="N131" s="361"/>
      <c r="O131" s="361"/>
      <c r="P131" s="361"/>
      <c r="Q131" s="361"/>
      <c r="R131" s="361"/>
      <c r="S131" s="361"/>
      <c r="T131" s="361"/>
      <c r="U131" s="361"/>
      <c r="V131" s="361"/>
      <c r="W131" s="361"/>
      <c r="X131" s="361"/>
      <c r="Y131" s="361"/>
      <c r="Z131" s="361"/>
      <c r="AA131" s="361"/>
      <c r="AB131" s="361"/>
      <c r="AC131" s="361"/>
      <c r="AD131" s="361"/>
      <c r="AE131" s="361"/>
      <c r="AF131" s="361"/>
      <c r="AG131" s="361"/>
      <c r="AH131" s="353"/>
      <c r="AI131" s="354"/>
      <c r="AJ131" s="132"/>
      <c r="AK131" s="358" t="str">
        <f>IF(Szerepkor="Kezes","","A betűjelek magyarázatához kattintson ide!")</f>
        <v>A betűjelek magyarázatához kattintson ide!</v>
      </c>
      <c r="AL131" s="358"/>
      <c r="AM131" s="358"/>
      <c r="AN131" s="358"/>
      <c r="AO131" s="358"/>
      <c r="AP131" s="358"/>
      <c r="AQ131" s="358"/>
      <c r="AR131" s="358"/>
      <c r="AS131" s="358"/>
      <c r="AT131" s="358"/>
      <c r="AU131" s="358"/>
      <c r="AV131" s="358"/>
      <c r="AW131" s="358"/>
      <c r="AX131" s="358"/>
      <c r="AY131" s="358"/>
      <c r="AZ131" s="358"/>
      <c r="BA131" s="358"/>
      <c r="BB131" s="358"/>
      <c r="BC131" s="358"/>
      <c r="BD131" s="358"/>
      <c r="BE131" s="212"/>
      <c r="BF131" s="1"/>
      <c r="BG131" s="1"/>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row>
    <row r="132" spans="1:83" ht="12.75" customHeight="1" x14ac:dyDescent="0.2">
      <c r="A132" s="1"/>
      <c r="B132" s="170" t="str">
        <f>IF(Szerepkor="Kezes","","Fontos közfeladatot ellátó kiemelt közszereplő közeli hozzátartozójának minősül? Kérjük jelölje!")</f>
        <v>Fontos közfeladatot ellátó kiemelt közszereplő közeli hozzátartozójának minősül? Kérjük jelölje!</v>
      </c>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66"/>
      <c r="AL132" s="166"/>
      <c r="AM132" s="166"/>
      <c r="AN132" s="166"/>
      <c r="AO132" s="166"/>
      <c r="AP132" s="166"/>
      <c r="AQ132" s="166"/>
      <c r="AR132" s="166"/>
      <c r="AS132" s="166"/>
      <c r="AT132" s="166"/>
      <c r="AU132" s="166"/>
      <c r="AV132" s="359" t="str">
        <f>IF(Szerepkor="Kezes","","igen  /  nem")</f>
        <v>igen  /  nem</v>
      </c>
      <c r="AW132" s="359"/>
      <c r="AX132" s="359"/>
      <c r="AY132" s="359"/>
      <c r="AZ132" s="359"/>
      <c r="BA132" s="359"/>
      <c r="BB132" s="359"/>
      <c r="BC132" s="359"/>
      <c r="BD132" s="167"/>
      <c r="BE132" s="168"/>
      <c r="BF132" s="1"/>
      <c r="BG132" s="1"/>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row>
    <row r="133" spans="1:83" ht="12.75" customHeight="1" x14ac:dyDescent="0.2">
      <c r="A133" s="1"/>
      <c r="B133" s="360" t="str">
        <f>IF(Szerepkor="Kezes","","   Amennyiben igen, a hozzátartozói kapcsolat betűjele:")</f>
        <v xml:space="preserve">   Amennyiben igen, a hozzátartozói kapcsolat betűjele:</v>
      </c>
      <c r="C133" s="361"/>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2"/>
      <c r="AC133" s="363"/>
      <c r="AD133" s="363"/>
      <c r="AE133" s="363"/>
      <c r="AF133" s="363"/>
      <c r="AG133" s="363"/>
      <c r="AH133" s="363"/>
      <c r="AI133" s="363"/>
      <c r="AJ133" s="363"/>
      <c r="AK133" s="363"/>
      <c r="AL133" s="363"/>
      <c r="AM133" s="363"/>
      <c r="AN133" s="363"/>
      <c r="AO133" s="363"/>
      <c r="AP133" s="363"/>
      <c r="AQ133" s="363"/>
      <c r="AR133" s="363"/>
      <c r="AS133" s="363"/>
      <c r="AT133" s="363"/>
      <c r="AU133" s="363"/>
      <c r="AV133" s="363"/>
      <c r="AW133" s="363"/>
      <c r="AX133" s="363"/>
      <c r="AY133" s="363"/>
      <c r="AZ133" s="363"/>
      <c r="BA133" s="363"/>
      <c r="BB133" s="363"/>
      <c r="BC133" s="363"/>
      <c r="BD133" s="364"/>
      <c r="BE133" s="212"/>
      <c r="BF133" s="1"/>
      <c r="BG133" s="1"/>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row>
    <row r="134" spans="1:83" ht="12.75" customHeight="1" x14ac:dyDescent="0.2">
      <c r="A134" s="1"/>
      <c r="B134" s="355" t="str">
        <f>IF(Szerepkor="Kezes","","A kiemelt közszereplő családi és utóneve:")</f>
        <v>A kiemelt közszereplő családi és utóneve:</v>
      </c>
      <c r="C134" s="356"/>
      <c r="D134" s="356"/>
      <c r="E134" s="356"/>
      <c r="F134" s="356"/>
      <c r="G134" s="356"/>
      <c r="H134" s="356"/>
      <c r="I134" s="356"/>
      <c r="J134" s="356"/>
      <c r="K134" s="356"/>
      <c r="L134" s="356"/>
      <c r="M134" s="356"/>
      <c r="N134" s="356"/>
      <c r="O134" s="356"/>
      <c r="P134" s="356"/>
      <c r="Q134" s="356"/>
      <c r="R134" s="356"/>
      <c r="S134" s="356"/>
      <c r="T134" s="356"/>
      <c r="U134" s="356"/>
      <c r="V134" s="357"/>
      <c r="W134" s="357"/>
      <c r="X134" s="357"/>
      <c r="Y134" s="357"/>
      <c r="Z134" s="357"/>
      <c r="AA134" s="357"/>
      <c r="AB134" s="357"/>
      <c r="AC134" s="357"/>
      <c r="AD134" s="357"/>
      <c r="AE134" s="357"/>
      <c r="AF134" s="357"/>
      <c r="AG134" s="357"/>
      <c r="AH134" s="357"/>
      <c r="AI134" s="357"/>
      <c r="AJ134" s="357"/>
      <c r="AK134" s="357"/>
      <c r="AL134" s="357"/>
      <c r="AM134" s="357"/>
      <c r="AN134" s="357"/>
      <c r="AO134" s="357"/>
      <c r="AP134" s="357"/>
      <c r="AQ134" s="356" t="str">
        <f>IF(Szerepkor="Kezes","","Születési ideje:")</f>
        <v>Születési ideje:</v>
      </c>
      <c r="AR134" s="356"/>
      <c r="AS134" s="356"/>
      <c r="AT134" s="356"/>
      <c r="AU134" s="356"/>
      <c r="AV134" s="356"/>
      <c r="AW134" s="356"/>
      <c r="AX134" s="356"/>
      <c r="AY134" s="411"/>
      <c r="AZ134" s="411"/>
      <c r="BA134" s="411"/>
      <c r="BB134" s="411"/>
      <c r="BC134" s="411"/>
      <c r="BD134" s="411"/>
      <c r="BE134" s="412"/>
      <c r="BF134" s="1"/>
      <c r="BG134" s="1"/>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row>
    <row r="135" spans="1:83" ht="12.75" customHeight="1" x14ac:dyDescent="0.2">
      <c r="A135" s="1"/>
      <c r="B135" s="171" t="str">
        <f>IF(Szerepkor="Kezes","","Fontos közfeladatot ellátó kiemelt közszereplővel közeli kapcsolatban álló személynek minősül? Kérjük jelölje!")</f>
        <v>Fontos közfeladatot ellátó kiemelt közszereplővel közeli kapcsolatban álló személynek minősül? Kérjük jelölje!</v>
      </c>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69"/>
      <c r="AL135" s="169"/>
      <c r="AM135" s="169"/>
      <c r="AN135" s="169"/>
      <c r="AO135" s="169"/>
      <c r="AP135" s="169"/>
      <c r="AQ135" s="169"/>
      <c r="AR135" s="169"/>
      <c r="AS135" s="169"/>
      <c r="AT135" s="169"/>
      <c r="AU135" s="169"/>
      <c r="AV135" s="169"/>
      <c r="AW135" s="169"/>
      <c r="AX135" s="169"/>
      <c r="AY135" s="169"/>
      <c r="AZ135" s="408" t="str">
        <f>IF(Szerepkor="Kezes","","igen  /  nem")</f>
        <v>igen  /  nem</v>
      </c>
      <c r="BA135" s="408"/>
      <c r="BB135" s="408"/>
      <c r="BC135" s="408"/>
      <c r="BD135" s="408"/>
      <c r="BE135" s="409"/>
      <c r="BF135" s="1"/>
      <c r="BG135" s="1"/>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row>
    <row r="136" spans="1:83" ht="27" customHeight="1" x14ac:dyDescent="0.2">
      <c r="A136" s="1"/>
      <c r="B136" s="406" t="str">
        <f>IF(Szerepkor="Kezes","","   Amennyiben igen, 
   a hozzátartozói kapcsolat betűjele:")</f>
        <v xml:space="preserve">   Amennyiben igen, 
   a hozzátartozói kapcsolat betűjele:</v>
      </c>
      <c r="C136" s="407"/>
      <c r="D136" s="407"/>
      <c r="E136" s="407"/>
      <c r="F136" s="407"/>
      <c r="G136" s="407"/>
      <c r="H136" s="407"/>
      <c r="I136" s="407"/>
      <c r="J136" s="407"/>
      <c r="K136" s="407"/>
      <c r="L136" s="407"/>
      <c r="M136" s="407"/>
      <c r="N136" s="407"/>
      <c r="O136" s="407"/>
      <c r="P136" s="407"/>
      <c r="Q136" s="407"/>
      <c r="R136" s="407"/>
      <c r="S136" s="172"/>
      <c r="T136" s="414"/>
      <c r="U136" s="415"/>
      <c r="V136" s="415"/>
      <c r="W136" s="415"/>
      <c r="X136" s="415"/>
      <c r="Y136" s="415"/>
      <c r="Z136" s="415"/>
      <c r="AA136" s="415"/>
      <c r="AB136" s="415"/>
      <c r="AC136" s="415"/>
      <c r="AD136" s="415"/>
      <c r="AE136" s="415"/>
      <c r="AF136" s="415"/>
      <c r="AG136" s="415"/>
      <c r="AH136" s="415"/>
      <c r="AI136" s="415"/>
      <c r="AJ136" s="415"/>
      <c r="AK136" s="415"/>
      <c r="AL136" s="415"/>
      <c r="AM136" s="415"/>
      <c r="AN136" s="415"/>
      <c r="AO136" s="415"/>
      <c r="AP136" s="415"/>
      <c r="AQ136" s="415"/>
      <c r="AR136" s="415"/>
      <c r="AS136" s="415"/>
      <c r="AT136" s="415"/>
      <c r="AU136" s="415"/>
      <c r="AV136" s="415"/>
      <c r="AW136" s="415"/>
      <c r="AX136" s="415"/>
      <c r="AY136" s="415"/>
      <c r="AZ136" s="415"/>
      <c r="BA136" s="415"/>
      <c r="BB136" s="415"/>
      <c r="BC136" s="415"/>
      <c r="BD136" s="416"/>
      <c r="BE136" s="212"/>
      <c r="BF136" s="1"/>
      <c r="BG136" s="1"/>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row>
    <row r="137" spans="1:83" ht="12.75" customHeight="1" x14ac:dyDescent="0.2">
      <c r="A137" s="1"/>
      <c r="B137" s="355" t="str">
        <f>IF(Szerepkor="Kezes","","A kiemelt közszereplő családi és utóneve:")</f>
        <v>A kiemelt közszereplő családi és utóneve:</v>
      </c>
      <c r="C137" s="356"/>
      <c r="D137" s="356"/>
      <c r="E137" s="356"/>
      <c r="F137" s="356"/>
      <c r="G137" s="356"/>
      <c r="H137" s="356"/>
      <c r="I137" s="356"/>
      <c r="J137" s="356"/>
      <c r="K137" s="356"/>
      <c r="L137" s="356"/>
      <c r="M137" s="356"/>
      <c r="N137" s="356"/>
      <c r="O137" s="356"/>
      <c r="P137" s="356"/>
      <c r="Q137" s="356"/>
      <c r="R137" s="356"/>
      <c r="S137" s="356"/>
      <c r="T137" s="356"/>
      <c r="U137" s="356"/>
      <c r="V137" s="357"/>
      <c r="W137" s="357"/>
      <c r="X137" s="357"/>
      <c r="Y137" s="357"/>
      <c r="Z137" s="357"/>
      <c r="AA137" s="357"/>
      <c r="AB137" s="357"/>
      <c r="AC137" s="357"/>
      <c r="AD137" s="357"/>
      <c r="AE137" s="357"/>
      <c r="AF137" s="357"/>
      <c r="AG137" s="357"/>
      <c r="AH137" s="357"/>
      <c r="AI137" s="357"/>
      <c r="AJ137" s="357"/>
      <c r="AK137" s="357"/>
      <c r="AL137" s="357"/>
      <c r="AM137" s="357"/>
      <c r="AN137" s="357"/>
      <c r="AO137" s="357"/>
      <c r="AP137" s="357"/>
      <c r="AQ137" s="356" t="str">
        <f>IF(Szerepkor="Kezes","","Születési ideje:")</f>
        <v>Születési ideje:</v>
      </c>
      <c r="AR137" s="356"/>
      <c r="AS137" s="356"/>
      <c r="AT137" s="356"/>
      <c r="AU137" s="356"/>
      <c r="AV137" s="356"/>
      <c r="AW137" s="356"/>
      <c r="AX137" s="356"/>
      <c r="AY137" s="411"/>
      <c r="AZ137" s="411"/>
      <c r="BA137" s="411"/>
      <c r="BB137" s="411"/>
      <c r="BC137" s="411"/>
      <c r="BD137" s="411"/>
      <c r="BE137" s="412"/>
      <c r="BF137" s="1"/>
      <c r="BG137" s="1"/>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row>
    <row r="138" spans="1:83" ht="25.5" customHeight="1" x14ac:dyDescent="0.2">
      <c r="A138" s="1"/>
      <c r="B138" s="578" t="str">
        <f>IF(Szerepkor="Kezes","","Amennyiben a Tényleges tulajdonos személyének meghatározása a közvetett  vagy közvetlen tulajdoni része / szavazati joga alapján került meghatározásra, a tulajdonosi érdekeltségének jellege és mértéke:")</f>
        <v>Amennyiben a Tényleges tulajdonos személyének meghatározása a közvetett  vagy közvetlen tulajdoni része / szavazati joga alapján került meghatározásra, a tulajdonosi érdekeltségének jellege és mértéke:</v>
      </c>
      <c r="C138" s="439"/>
      <c r="D138" s="439"/>
      <c r="E138" s="439"/>
      <c r="F138" s="439"/>
      <c r="G138" s="439"/>
      <c r="H138" s="439"/>
      <c r="I138" s="439"/>
      <c r="J138" s="439"/>
      <c r="K138" s="439"/>
      <c r="L138" s="439"/>
      <c r="M138" s="439"/>
      <c r="N138" s="439"/>
      <c r="O138" s="439"/>
      <c r="P138" s="439"/>
      <c r="Q138" s="439"/>
      <c r="R138" s="439"/>
      <c r="S138" s="439"/>
      <c r="T138" s="439"/>
      <c r="U138" s="439"/>
      <c r="V138" s="439"/>
      <c r="W138" s="439"/>
      <c r="X138" s="439"/>
      <c r="Y138" s="439"/>
      <c r="Z138" s="439"/>
      <c r="AA138" s="439"/>
      <c r="AB138" s="439"/>
      <c r="AC138" s="439"/>
      <c r="AD138" s="439"/>
      <c r="AE138" s="439"/>
      <c r="AF138" s="439"/>
      <c r="AG138" s="439"/>
      <c r="AH138" s="439"/>
      <c r="AI138" s="439"/>
      <c r="AJ138" s="439"/>
      <c r="AK138" s="439"/>
      <c r="AL138" s="439"/>
      <c r="AM138" s="439"/>
      <c r="AN138" s="439"/>
      <c r="AO138" s="439"/>
      <c r="AP138" s="439"/>
      <c r="AQ138" s="439"/>
      <c r="AR138" s="439"/>
      <c r="AS138" s="439"/>
      <c r="AT138" s="439"/>
      <c r="AU138" s="439"/>
      <c r="AV138" s="439"/>
      <c r="AW138" s="439"/>
      <c r="AX138" s="439"/>
      <c r="AY138" s="439"/>
      <c r="AZ138" s="439"/>
      <c r="BA138" s="439"/>
      <c r="BB138" s="439"/>
      <c r="BC138" s="439"/>
      <c r="BD138" s="439"/>
      <c r="BE138" s="579"/>
      <c r="BF138" s="1"/>
      <c r="BG138" s="1"/>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row>
    <row r="139" spans="1:83" ht="12.75" customHeight="1" x14ac:dyDescent="0.2">
      <c r="A139" s="1"/>
      <c r="B139" s="133"/>
      <c r="C139" s="132"/>
      <c r="D139" s="582" t="str">
        <f>IF(Szerepkor="Kezes","","1)     közvetlen tulajdoni hányaddal, szavazati joggal rendelkező")</f>
        <v>1)     közvetlen tulajdoni hányaddal, szavazati joggal rendelkező</v>
      </c>
      <c r="E139" s="582"/>
      <c r="F139" s="582"/>
      <c r="G139" s="582"/>
      <c r="H139" s="582"/>
      <c r="I139" s="582"/>
      <c r="J139" s="582"/>
      <c r="K139" s="582"/>
      <c r="L139" s="582"/>
      <c r="M139" s="582"/>
      <c r="N139" s="582"/>
      <c r="O139" s="582"/>
      <c r="P139" s="582"/>
      <c r="Q139" s="582"/>
      <c r="R139" s="582"/>
      <c r="S139" s="582"/>
      <c r="T139" s="582"/>
      <c r="U139" s="582"/>
      <c r="V139" s="582"/>
      <c r="W139" s="582"/>
      <c r="X139" s="582"/>
      <c r="Y139" s="582"/>
      <c r="Z139" s="582"/>
      <c r="AA139" s="582"/>
      <c r="AB139" s="582"/>
      <c r="AC139" s="582"/>
      <c r="AD139" s="582"/>
      <c r="AE139" s="582"/>
      <c r="AF139" s="582"/>
      <c r="AG139" s="582"/>
      <c r="AH139" s="132"/>
      <c r="AI139" s="361" t="str">
        <f>IF(Szerepkor="Kezes","","Mértéke:")</f>
        <v>Mértéke:</v>
      </c>
      <c r="AJ139" s="361"/>
      <c r="AK139" s="361"/>
      <c r="AL139" s="361"/>
      <c r="AM139" s="410"/>
      <c r="AN139" s="417"/>
      <c r="AO139" s="418"/>
      <c r="AP139" s="419"/>
      <c r="AQ139" s="132" t="str">
        <f>IF(Szerepkor="Kezes","","%")</f>
        <v>%</v>
      </c>
      <c r="AS139" s="388" t="str">
        <f>IF(Szerepkor="Kezes","","Az 1) és 2) együtt is jelölendő, ha a mérték együttesen eléri a 25 %-ot. ")</f>
        <v xml:space="preserve">Az 1) és 2) együtt is jelölendő, ha a mérték együttesen eléri a 25 %-ot. </v>
      </c>
      <c r="AT139" s="388"/>
      <c r="AU139" s="388"/>
      <c r="AV139" s="388"/>
      <c r="AW139" s="388"/>
      <c r="AX139" s="388"/>
      <c r="AY139" s="388"/>
      <c r="AZ139" s="388"/>
      <c r="BA139" s="388"/>
      <c r="BB139" s="388"/>
      <c r="BC139" s="388"/>
      <c r="BD139" s="388"/>
      <c r="BE139" s="413"/>
      <c r="BF139" s="1"/>
      <c r="BG139" s="1"/>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row>
    <row r="140" spans="1:83" ht="12.75" customHeight="1" x14ac:dyDescent="0.2">
      <c r="A140" s="1"/>
      <c r="B140" s="133"/>
      <c r="C140" s="149"/>
      <c r="D140" s="576" t="str">
        <f>IF(Szerepkor="Kezes","","2)     közvetett tulajdoni hányaddal, szavazati joggal rendelkező   ")</f>
        <v xml:space="preserve">2)     közvetett tulajdoni hányaddal, szavazati joggal rendelkező   </v>
      </c>
      <c r="E140" s="576"/>
      <c r="F140" s="576"/>
      <c r="G140" s="576"/>
      <c r="H140" s="576"/>
      <c r="I140" s="576"/>
      <c r="J140" s="576"/>
      <c r="K140" s="576"/>
      <c r="L140" s="576"/>
      <c r="M140" s="576"/>
      <c r="N140" s="576"/>
      <c r="O140" s="576"/>
      <c r="P140" s="576"/>
      <c r="Q140" s="576"/>
      <c r="R140" s="576"/>
      <c r="S140" s="576"/>
      <c r="T140" s="576"/>
      <c r="U140" s="576"/>
      <c r="V140" s="576"/>
      <c r="W140" s="576"/>
      <c r="X140" s="576"/>
      <c r="Y140" s="576"/>
      <c r="Z140" s="576"/>
      <c r="AA140" s="576"/>
      <c r="AB140" s="576"/>
      <c r="AC140" s="576"/>
      <c r="AD140" s="576"/>
      <c r="AE140" s="576"/>
      <c r="AF140" s="576"/>
      <c r="AG140" s="576"/>
      <c r="AH140" s="146"/>
      <c r="AI140" s="361" t="str">
        <f>IF(Szerepkor="Kezes","","Mértéke:")</f>
        <v>Mértéke:</v>
      </c>
      <c r="AJ140" s="361"/>
      <c r="AK140" s="361"/>
      <c r="AL140" s="361"/>
      <c r="AM140" s="410"/>
      <c r="AN140" s="417"/>
      <c r="AO140" s="418"/>
      <c r="AP140" s="419"/>
      <c r="AQ140" s="132" t="str">
        <f>IF(Szerepkor="Kezes","","%")</f>
        <v>%</v>
      </c>
      <c r="AS140" s="388"/>
      <c r="AT140" s="388"/>
      <c r="AU140" s="388"/>
      <c r="AV140" s="388"/>
      <c r="AW140" s="388"/>
      <c r="AX140" s="388"/>
      <c r="AY140" s="388"/>
      <c r="AZ140" s="388"/>
      <c r="BA140" s="388"/>
      <c r="BB140" s="388"/>
      <c r="BC140" s="388"/>
      <c r="BD140" s="388"/>
      <c r="BE140" s="413"/>
      <c r="BF140" s="1"/>
      <c r="BG140" s="1"/>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row>
    <row r="141" spans="1:83" ht="12.75" customHeight="1" x14ac:dyDescent="0.2">
      <c r="A141" s="1"/>
      <c r="B141" s="173"/>
      <c r="C141" s="149"/>
      <c r="D141" s="576" t="str">
        <f>IF(Szerepkor="Kezes","","3)    egyéb módon tényleges irányítást vagy ellenőrzést gyakorló")</f>
        <v>3)    egyéb módon tényleges irányítást vagy ellenőrzést gyakorló</v>
      </c>
      <c r="E141" s="576"/>
      <c r="F141" s="576"/>
      <c r="G141" s="576"/>
      <c r="H141" s="576"/>
      <c r="I141" s="576"/>
      <c r="J141" s="576"/>
      <c r="K141" s="576"/>
      <c r="L141" s="576"/>
      <c r="M141" s="576"/>
      <c r="N141" s="576"/>
      <c r="O141" s="576"/>
      <c r="P141" s="576"/>
      <c r="Q141" s="576"/>
      <c r="R141" s="576"/>
      <c r="S141" s="576"/>
      <c r="T141" s="576"/>
      <c r="U141" s="576"/>
      <c r="V141" s="576"/>
      <c r="W141" s="576"/>
      <c r="X141" s="576"/>
      <c r="Y141" s="576"/>
      <c r="Z141" s="576"/>
      <c r="AA141" s="576"/>
      <c r="AB141" s="576"/>
      <c r="AC141" s="576"/>
      <c r="AD141" s="576"/>
      <c r="AE141" s="576"/>
      <c r="AF141" s="576"/>
      <c r="AG141" s="576"/>
      <c r="AH141" s="186"/>
      <c r="AI141" s="187"/>
      <c r="AJ141" s="187"/>
      <c r="AK141" s="187"/>
      <c r="AL141" s="187"/>
      <c r="AM141" s="187"/>
      <c r="AN141" s="187"/>
      <c r="AO141" s="187"/>
      <c r="AP141" s="187"/>
      <c r="AQ141" s="188"/>
      <c r="AR141"/>
      <c r="AS141" s="189"/>
      <c r="AT141" s="189"/>
      <c r="AU141" s="189"/>
      <c r="AV141" s="189"/>
      <c r="AW141" s="189"/>
      <c r="AX141" s="189"/>
      <c r="AY141" s="189"/>
      <c r="AZ141" s="189"/>
      <c r="BA141" s="189"/>
      <c r="BB141" s="189"/>
      <c r="BC141" s="189"/>
      <c r="BD141" s="189"/>
      <c r="BE141" s="190"/>
      <c r="BF141" s="1"/>
      <c r="BG141" s="1"/>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row>
    <row r="142" spans="1:83" ht="12.75" customHeight="1" thickBot="1" x14ac:dyDescent="0.25">
      <c r="A142" s="1"/>
      <c r="B142" s="174"/>
      <c r="C142" s="135"/>
      <c r="D142" s="577" t="str">
        <f>IF(Szerepkor="Kezes","","5)     vezető tisztségviselő")</f>
        <v>5)     vezető tisztségviselő</v>
      </c>
      <c r="E142" s="577"/>
      <c r="F142" s="577"/>
      <c r="G142" s="577"/>
      <c r="H142" s="577"/>
      <c r="I142" s="577"/>
      <c r="J142" s="577"/>
      <c r="K142" s="577"/>
      <c r="L142" s="577"/>
      <c r="M142" s="577"/>
      <c r="N142" s="577"/>
      <c r="O142" s="577"/>
      <c r="P142" s="577"/>
      <c r="Q142" s="577"/>
      <c r="R142" s="577"/>
      <c r="S142" s="577"/>
      <c r="T142" s="577"/>
      <c r="U142" s="577"/>
      <c r="V142" s="577"/>
      <c r="W142" s="577"/>
      <c r="X142" s="577"/>
      <c r="Y142" s="577"/>
      <c r="Z142" s="577"/>
      <c r="AA142" s="577"/>
      <c r="AB142" s="577"/>
      <c r="AC142" s="577"/>
      <c r="AD142" s="577"/>
      <c r="AE142" s="577"/>
      <c r="AF142" s="577"/>
      <c r="AG142" s="577"/>
      <c r="AH142" s="191"/>
      <c r="AI142" s="192"/>
      <c r="AJ142" s="192"/>
      <c r="AK142" s="192"/>
      <c r="AL142" s="192"/>
      <c r="AM142" s="192"/>
      <c r="AN142" s="192"/>
      <c r="AO142" s="192"/>
      <c r="AP142" s="192"/>
      <c r="AQ142" s="193"/>
      <c r="AR142" s="194"/>
      <c r="AS142" s="195"/>
      <c r="AT142" s="195"/>
      <c r="AU142" s="195"/>
      <c r="AV142" s="195"/>
      <c r="AW142" s="195"/>
      <c r="AX142" s="195"/>
      <c r="AY142" s="195"/>
      <c r="AZ142" s="195"/>
      <c r="BA142" s="195"/>
      <c r="BB142" s="195"/>
      <c r="BC142" s="195"/>
      <c r="BD142" s="195"/>
      <c r="BE142" s="196"/>
      <c r="BF142" s="1"/>
      <c r="BG142" s="1"/>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row>
    <row r="143" spans="1:83" x14ac:dyDescent="0.2">
      <c r="A143" s="1"/>
      <c r="B143" s="228" t="str">
        <f>IF(Szerepkor="Kezes","","2.) Családi- és utónév:")</f>
        <v>2.) Családi- és utónév:</v>
      </c>
      <c r="C143" s="218"/>
      <c r="D143" s="218"/>
      <c r="E143" s="218"/>
      <c r="F143" s="218"/>
      <c r="G143" s="218"/>
      <c r="H143" s="218"/>
      <c r="I143" s="219"/>
      <c r="J143" s="220"/>
      <c r="K143" s="219"/>
      <c r="L143" s="352"/>
      <c r="M143" s="352"/>
      <c r="N143" s="352"/>
      <c r="O143" s="352"/>
      <c r="P143" s="352"/>
      <c r="Q143" s="352"/>
      <c r="R143" s="352"/>
      <c r="S143" s="352"/>
      <c r="T143" s="352"/>
      <c r="U143" s="352"/>
      <c r="V143" s="352"/>
      <c r="W143" s="352"/>
      <c r="X143" s="352"/>
      <c r="Y143" s="352"/>
      <c r="Z143" s="352"/>
      <c r="AA143" s="352"/>
      <c r="AB143" s="352"/>
      <c r="AC143" s="230" t="str">
        <f>IF(Szerepkor="Kezes","","Születési családi és utónév")</f>
        <v>Születési családi és utónév</v>
      </c>
      <c r="AD143" s="219"/>
      <c r="AE143" s="219"/>
      <c r="AF143" s="219"/>
      <c r="AG143" s="219"/>
      <c r="AH143" s="219"/>
      <c r="AI143" s="219"/>
      <c r="AJ143" s="219"/>
      <c r="AK143" s="219"/>
      <c r="AL143" s="219"/>
      <c r="AM143" s="219"/>
      <c r="AN143" s="219"/>
      <c r="AO143" s="352"/>
      <c r="AP143" s="352"/>
      <c r="AQ143" s="352"/>
      <c r="AR143" s="352"/>
      <c r="AS143" s="352"/>
      <c r="AT143" s="352"/>
      <c r="AU143" s="352"/>
      <c r="AV143" s="352"/>
      <c r="AW143" s="352"/>
      <c r="AX143" s="352"/>
      <c r="AY143" s="352"/>
      <c r="AZ143" s="352"/>
      <c r="BA143" s="352"/>
      <c r="BB143" s="352"/>
      <c r="BC143" s="352"/>
      <c r="BD143" s="352"/>
      <c r="BE143" s="581"/>
      <c r="BF143" s="1"/>
      <c r="BG143" s="1"/>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row>
    <row r="144" spans="1:83" x14ac:dyDescent="0.2">
      <c r="A144" s="1"/>
      <c r="B144" s="229" t="str">
        <f>IF(Szerepkor="Kezes","","Születési hely és idő:")</f>
        <v>Születési hely és idő:</v>
      </c>
      <c r="C144" s="221"/>
      <c r="D144" s="221"/>
      <c r="E144" s="221"/>
      <c r="F144" s="221"/>
      <c r="G144" s="221"/>
      <c r="H144" s="221"/>
      <c r="I144" s="208"/>
      <c r="J144" s="208"/>
      <c r="K144" s="208"/>
      <c r="L144" s="291"/>
      <c r="M144" s="291"/>
      <c r="N144" s="291"/>
      <c r="O144" s="291"/>
      <c r="P144" s="291"/>
      <c r="Q144" s="291"/>
      <c r="R144" s="291"/>
      <c r="S144" s="291"/>
      <c r="T144" s="291"/>
      <c r="U144" s="291"/>
      <c r="V144" s="291"/>
      <c r="W144" s="291"/>
      <c r="X144" s="291"/>
      <c r="Y144" s="291"/>
      <c r="Z144" s="291"/>
      <c r="AA144" s="291"/>
      <c r="AB144" s="291"/>
      <c r="AC144" s="293"/>
      <c r="AD144" s="293"/>
      <c r="AE144" s="293"/>
      <c r="AF144" s="293"/>
      <c r="AG144" s="293"/>
      <c r="AH144" s="293"/>
      <c r="AI144" s="293"/>
      <c r="AJ144" s="293"/>
      <c r="AK144" s="580" t="str">
        <f>IF(Szerepkor="Kezes","","Állampolgárság:")</f>
        <v>Állampolgárság:</v>
      </c>
      <c r="AL144" s="580"/>
      <c r="AM144" s="580"/>
      <c r="AN144" s="580"/>
      <c r="AO144" s="580"/>
      <c r="AP144" s="580"/>
      <c r="AQ144" s="580"/>
      <c r="AR144" s="580"/>
      <c r="AS144" s="293"/>
      <c r="AT144" s="293"/>
      <c r="AU144" s="293"/>
      <c r="AV144" s="293"/>
      <c r="AW144" s="293"/>
      <c r="AX144" s="293"/>
      <c r="AY144" s="293"/>
      <c r="AZ144" s="293"/>
      <c r="BA144" s="293"/>
      <c r="BB144" s="293"/>
      <c r="BC144" s="293"/>
      <c r="BD144" s="293"/>
      <c r="BE144" s="294"/>
      <c r="BF144" s="1"/>
      <c r="BG144" s="1"/>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row>
    <row r="145" spans="1:83" x14ac:dyDescent="0.2">
      <c r="A145" s="1"/>
      <c r="B145" s="229" t="str">
        <f>IF(Szerepkor="Kezes","","Lakcím (lakcím hiányában tartózkodási hely):")</f>
        <v>Lakcím (lakcím hiányában tartózkodási hely):</v>
      </c>
      <c r="C145" s="221"/>
      <c r="D145" s="221"/>
      <c r="E145" s="221"/>
      <c r="F145" s="221"/>
      <c r="G145" s="221"/>
      <c r="H145" s="221"/>
      <c r="I145" s="208"/>
      <c r="J145" s="208"/>
      <c r="K145" s="208"/>
      <c r="L145" s="208"/>
      <c r="M145" s="208"/>
      <c r="N145" s="208"/>
      <c r="O145" s="208"/>
      <c r="P145" s="208"/>
      <c r="Q145" s="208"/>
      <c r="R145" s="208"/>
      <c r="S145" s="208"/>
      <c r="T145" s="208"/>
      <c r="U145" s="208"/>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3"/>
      <c r="BA145" s="293"/>
      <c r="BB145" s="293"/>
      <c r="BC145" s="293"/>
      <c r="BD145" s="293"/>
      <c r="BE145" s="294"/>
      <c r="BF145" s="1"/>
      <c r="BG145" s="1"/>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row>
    <row r="146" spans="1:83" ht="12.75" customHeight="1" x14ac:dyDescent="0.2">
      <c r="A146" s="1"/>
      <c r="B146" s="159" t="str">
        <f>IF(Szerepkor="Kezes","","Fontos közfeladatot ellátó kiemelt közszereplőnek minősül? (Kérjük jelölje!)")</f>
        <v>Fontos közfeladatot ellátó kiemelt közszereplőnek minősül? (Kérjük jelölje!)</v>
      </c>
      <c r="C146" s="160"/>
      <c r="D146" s="160"/>
      <c r="E146" s="160"/>
      <c r="F146" s="160"/>
      <c r="G146" s="160"/>
      <c r="H146" s="160"/>
      <c r="I146" s="160"/>
      <c r="J146" s="160"/>
      <c r="K146" s="160"/>
      <c r="L146" s="160"/>
      <c r="M146" s="161"/>
      <c r="N146" s="161"/>
      <c r="O146" s="161"/>
      <c r="P146" s="161"/>
      <c r="Q146" s="161"/>
      <c r="R146" s="161"/>
      <c r="S146" s="161"/>
      <c r="T146" s="161"/>
      <c r="U146" s="160"/>
      <c r="V146" s="160"/>
      <c r="W146" s="161"/>
      <c r="X146" s="162"/>
      <c r="Y146" s="161"/>
      <c r="Z146" s="161"/>
      <c r="AA146" s="162"/>
      <c r="AB146" s="162"/>
      <c r="AC146" s="162"/>
      <c r="AD146" s="162"/>
      <c r="AE146" s="162"/>
      <c r="AF146" s="161"/>
      <c r="AG146" s="161"/>
      <c r="AH146" s="163"/>
      <c r="AI146" s="163"/>
      <c r="AJ146" s="161"/>
      <c r="AK146" s="161"/>
      <c r="AL146" s="161"/>
      <c r="AM146" s="161"/>
      <c r="AN146" s="161"/>
      <c r="AO146" s="161"/>
      <c r="AP146" s="161"/>
      <c r="AQ146" s="583" t="str">
        <f>IF(Szerepkor="Kezes","","igen   /   nem")</f>
        <v>igen   /   nem</v>
      </c>
      <c r="AR146" s="583"/>
      <c r="AS146" s="583"/>
      <c r="AT146" s="583"/>
      <c r="AU146" s="583"/>
      <c r="AV146" s="583"/>
      <c r="AW146" s="583"/>
      <c r="AX146" s="583"/>
      <c r="AY146" s="583"/>
      <c r="AZ146" s="583"/>
      <c r="BA146" s="583"/>
      <c r="BB146" s="583"/>
      <c r="BC146" s="583"/>
      <c r="BD146" s="164"/>
      <c r="BE146" s="165"/>
      <c r="BF146" s="1"/>
      <c r="BG146" s="1"/>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row>
    <row r="147" spans="1:83" ht="12.75" customHeight="1" x14ac:dyDescent="0.2">
      <c r="A147" s="1"/>
      <c r="B147" s="360" t="str">
        <f>IF(Szerepkor="Kezes","","Amennyiben igen, a fontos közfeladat típusának betűjele:")</f>
        <v>Amennyiben igen, a fontos közfeladat típusának betűjele:</v>
      </c>
      <c r="C147" s="361"/>
      <c r="D147" s="361"/>
      <c r="E147" s="361"/>
      <c r="F147" s="361"/>
      <c r="G147" s="361"/>
      <c r="H147" s="361"/>
      <c r="I147" s="361"/>
      <c r="J147" s="361"/>
      <c r="K147" s="361"/>
      <c r="L147" s="361"/>
      <c r="M147" s="361"/>
      <c r="N147" s="361"/>
      <c r="O147" s="361"/>
      <c r="P147" s="361"/>
      <c r="Q147" s="361"/>
      <c r="R147" s="361"/>
      <c r="S147" s="361"/>
      <c r="T147" s="361"/>
      <c r="U147" s="361"/>
      <c r="V147" s="361"/>
      <c r="W147" s="361"/>
      <c r="X147" s="361"/>
      <c r="Y147" s="361"/>
      <c r="Z147" s="361"/>
      <c r="AA147" s="361"/>
      <c r="AB147" s="361"/>
      <c r="AC147" s="361"/>
      <c r="AD147" s="361"/>
      <c r="AE147" s="361"/>
      <c r="AF147" s="361"/>
      <c r="AG147" s="361"/>
      <c r="AH147" s="353"/>
      <c r="AI147" s="354"/>
      <c r="AJ147" s="132"/>
      <c r="AK147" s="358" t="str">
        <f>IF(Szerepkor="Kezes","","A betűjelek magyarázatához kattintson ide!")</f>
        <v>A betűjelek magyarázatához kattintson ide!</v>
      </c>
      <c r="AL147" s="358"/>
      <c r="AM147" s="358"/>
      <c r="AN147" s="358"/>
      <c r="AO147" s="358"/>
      <c r="AP147" s="358"/>
      <c r="AQ147" s="358"/>
      <c r="AR147" s="358"/>
      <c r="AS147" s="358"/>
      <c r="AT147" s="358"/>
      <c r="AU147" s="358"/>
      <c r="AV147" s="358"/>
      <c r="AW147" s="358"/>
      <c r="AX147" s="358"/>
      <c r="AY147" s="358"/>
      <c r="AZ147" s="358"/>
      <c r="BA147" s="358"/>
      <c r="BB147" s="358"/>
      <c r="BC147" s="358"/>
      <c r="BD147" s="358"/>
      <c r="BE147" s="212"/>
      <c r="BF147" s="1"/>
      <c r="BG147" s="1"/>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row>
    <row r="148" spans="1:83" ht="12.75" customHeight="1" x14ac:dyDescent="0.2">
      <c r="A148" s="1"/>
      <c r="B148" s="170" t="str">
        <f>IF(Szerepkor="Kezes","","Fontos közfeladatot ellátó kiemelt közszereplő közeli hozzátartozójának minősül? Kérjük jelölje!")</f>
        <v>Fontos közfeladatot ellátó kiemelt közszereplő közeli hozzátartozójának minősül? Kérjük jelölje!</v>
      </c>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66"/>
      <c r="AL148" s="166"/>
      <c r="AM148" s="166"/>
      <c r="AN148" s="166"/>
      <c r="AO148" s="166"/>
      <c r="AP148" s="166"/>
      <c r="AQ148" s="166"/>
      <c r="AR148" s="166"/>
      <c r="AS148" s="166"/>
      <c r="AT148" s="166"/>
      <c r="AU148" s="166"/>
      <c r="AV148" s="359" t="str">
        <f>IF(Szerepkor="Kezes","","igen  /  nem")</f>
        <v>igen  /  nem</v>
      </c>
      <c r="AW148" s="359"/>
      <c r="AX148" s="359"/>
      <c r="AY148" s="359"/>
      <c r="AZ148" s="359"/>
      <c r="BA148" s="359"/>
      <c r="BB148" s="359"/>
      <c r="BC148" s="359"/>
      <c r="BD148" s="167"/>
      <c r="BE148" s="168"/>
      <c r="BF148" s="1"/>
      <c r="BG148" s="1"/>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row>
    <row r="149" spans="1:83" ht="12.75" customHeight="1" x14ac:dyDescent="0.2">
      <c r="A149" s="1"/>
      <c r="B149" s="360" t="str">
        <f>IF(Szerepkor="Kezes","","   Amennyiben igen, a hozzátartozói kapcsolat betűjele:")</f>
        <v xml:space="preserve">   Amennyiben igen, a hozzátartozói kapcsolat betűjele:</v>
      </c>
      <c r="C149" s="361"/>
      <c r="D149" s="361"/>
      <c r="E149" s="361"/>
      <c r="F149" s="361"/>
      <c r="G149" s="361"/>
      <c r="H149" s="361"/>
      <c r="I149" s="361"/>
      <c r="J149" s="361"/>
      <c r="K149" s="361"/>
      <c r="L149" s="361"/>
      <c r="M149" s="361"/>
      <c r="N149" s="361"/>
      <c r="O149" s="361"/>
      <c r="P149" s="361"/>
      <c r="Q149" s="361"/>
      <c r="R149" s="361"/>
      <c r="S149" s="361"/>
      <c r="T149" s="361"/>
      <c r="U149" s="361"/>
      <c r="V149" s="361"/>
      <c r="W149" s="361"/>
      <c r="X149" s="361"/>
      <c r="Y149" s="361"/>
      <c r="Z149" s="361"/>
      <c r="AA149" s="361"/>
      <c r="AB149" s="362"/>
      <c r="AC149" s="363"/>
      <c r="AD149" s="363"/>
      <c r="AE149" s="363"/>
      <c r="AF149" s="363"/>
      <c r="AG149" s="363"/>
      <c r="AH149" s="363"/>
      <c r="AI149" s="363"/>
      <c r="AJ149" s="363"/>
      <c r="AK149" s="363"/>
      <c r="AL149" s="363"/>
      <c r="AM149" s="363"/>
      <c r="AN149" s="363"/>
      <c r="AO149" s="363"/>
      <c r="AP149" s="363"/>
      <c r="AQ149" s="363"/>
      <c r="AR149" s="363"/>
      <c r="AS149" s="363"/>
      <c r="AT149" s="363"/>
      <c r="AU149" s="363"/>
      <c r="AV149" s="363"/>
      <c r="AW149" s="363"/>
      <c r="AX149" s="363"/>
      <c r="AY149" s="363"/>
      <c r="AZ149" s="363"/>
      <c r="BA149" s="363"/>
      <c r="BB149" s="363"/>
      <c r="BC149" s="363"/>
      <c r="BD149" s="364"/>
      <c r="BE149" s="212"/>
      <c r="BF149" s="1"/>
      <c r="BG149" s="1"/>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row>
    <row r="150" spans="1:83" ht="12.75" customHeight="1" x14ac:dyDescent="0.2">
      <c r="A150" s="1"/>
      <c r="B150" s="355" t="str">
        <f>IF(Szerepkor="Kezes","","A kiemelt közszereplő családi és utóneve:")</f>
        <v>A kiemelt közszereplő családi és utóneve:</v>
      </c>
      <c r="C150" s="356"/>
      <c r="D150" s="356"/>
      <c r="E150" s="356"/>
      <c r="F150" s="356"/>
      <c r="G150" s="356"/>
      <c r="H150" s="356"/>
      <c r="I150" s="356"/>
      <c r="J150" s="356"/>
      <c r="K150" s="356"/>
      <c r="L150" s="356"/>
      <c r="M150" s="356"/>
      <c r="N150" s="356"/>
      <c r="O150" s="356"/>
      <c r="P150" s="356"/>
      <c r="Q150" s="356"/>
      <c r="R150" s="356"/>
      <c r="S150" s="356"/>
      <c r="T150" s="356"/>
      <c r="U150" s="356"/>
      <c r="V150" s="357"/>
      <c r="W150" s="357"/>
      <c r="X150" s="357"/>
      <c r="Y150" s="357"/>
      <c r="Z150" s="357"/>
      <c r="AA150" s="357"/>
      <c r="AB150" s="357"/>
      <c r="AC150" s="357"/>
      <c r="AD150" s="357"/>
      <c r="AE150" s="357"/>
      <c r="AF150" s="357"/>
      <c r="AG150" s="357"/>
      <c r="AH150" s="357"/>
      <c r="AI150" s="357"/>
      <c r="AJ150" s="357"/>
      <c r="AK150" s="357"/>
      <c r="AL150" s="357"/>
      <c r="AM150" s="357"/>
      <c r="AN150" s="357"/>
      <c r="AO150" s="357"/>
      <c r="AP150" s="357"/>
      <c r="AQ150" s="356" t="str">
        <f>IF(Szerepkor="Kezes","","Születési ideje:")</f>
        <v>Születési ideje:</v>
      </c>
      <c r="AR150" s="356"/>
      <c r="AS150" s="356"/>
      <c r="AT150" s="356"/>
      <c r="AU150" s="356"/>
      <c r="AV150" s="356"/>
      <c r="AW150" s="356"/>
      <c r="AX150" s="356"/>
      <c r="AY150" s="411"/>
      <c r="AZ150" s="411"/>
      <c r="BA150" s="411"/>
      <c r="BB150" s="411"/>
      <c r="BC150" s="411"/>
      <c r="BD150" s="411"/>
      <c r="BE150" s="412"/>
      <c r="BF150" s="1"/>
      <c r="BG150" s="1"/>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row>
    <row r="151" spans="1:83" ht="12.75" customHeight="1" x14ac:dyDescent="0.2">
      <c r="A151" s="1"/>
      <c r="B151" s="171" t="str">
        <f>IF(Szerepkor="Kezes","","Fontos közfeladatot ellátó kiemelt közszereplővel közeli kapcsolatban álló személynek minősül? Kérjük jelölje!")</f>
        <v>Fontos közfeladatot ellátó kiemelt közszereplővel közeli kapcsolatban álló személynek minősül? Kérjük jelölje!</v>
      </c>
      <c r="C151" s="197"/>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69"/>
      <c r="AL151" s="169"/>
      <c r="AM151" s="169"/>
      <c r="AN151" s="169"/>
      <c r="AO151" s="169"/>
      <c r="AP151" s="169"/>
      <c r="AQ151" s="169"/>
      <c r="AR151" s="169"/>
      <c r="AS151" s="169"/>
      <c r="AT151" s="169"/>
      <c r="AU151" s="169"/>
      <c r="AV151" s="169"/>
      <c r="AW151" s="169"/>
      <c r="AX151" s="169"/>
      <c r="AY151" s="169"/>
      <c r="AZ151" s="408" t="str">
        <f>IF(Szerepkor="Kezes","","igen  /  nem")</f>
        <v>igen  /  nem</v>
      </c>
      <c r="BA151" s="408"/>
      <c r="BB151" s="408"/>
      <c r="BC151" s="408"/>
      <c r="BD151" s="408"/>
      <c r="BE151" s="409"/>
      <c r="BF151" s="1"/>
      <c r="BG151" s="1"/>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row>
    <row r="152" spans="1:83" ht="27" customHeight="1" x14ac:dyDescent="0.2">
      <c r="A152" s="1"/>
      <c r="B152" s="406" t="str">
        <f>IF(Szerepkor="Kezes","","   Amennyiben igen, 
   a hozzátartozói kapcsolat betűjele:")</f>
        <v xml:space="preserve">   Amennyiben igen, 
   a hozzátartozói kapcsolat betűjele:</v>
      </c>
      <c r="C152" s="407"/>
      <c r="D152" s="407"/>
      <c r="E152" s="407"/>
      <c r="F152" s="407"/>
      <c r="G152" s="407"/>
      <c r="H152" s="407"/>
      <c r="I152" s="407"/>
      <c r="J152" s="407"/>
      <c r="K152" s="407"/>
      <c r="L152" s="407"/>
      <c r="M152" s="407"/>
      <c r="N152" s="407"/>
      <c r="O152" s="407"/>
      <c r="P152" s="407"/>
      <c r="Q152" s="407"/>
      <c r="R152" s="407"/>
      <c r="S152" s="172"/>
      <c r="T152" s="414"/>
      <c r="U152" s="415"/>
      <c r="V152" s="415"/>
      <c r="W152" s="415"/>
      <c r="X152" s="415"/>
      <c r="Y152" s="415"/>
      <c r="Z152" s="415"/>
      <c r="AA152" s="415"/>
      <c r="AB152" s="415"/>
      <c r="AC152" s="415"/>
      <c r="AD152" s="415"/>
      <c r="AE152" s="415"/>
      <c r="AF152" s="415"/>
      <c r="AG152" s="415"/>
      <c r="AH152" s="415"/>
      <c r="AI152" s="415"/>
      <c r="AJ152" s="415"/>
      <c r="AK152" s="415"/>
      <c r="AL152" s="415"/>
      <c r="AM152" s="415"/>
      <c r="AN152" s="415"/>
      <c r="AO152" s="415"/>
      <c r="AP152" s="415"/>
      <c r="AQ152" s="415"/>
      <c r="AR152" s="415"/>
      <c r="AS152" s="415"/>
      <c r="AT152" s="415"/>
      <c r="AU152" s="415"/>
      <c r="AV152" s="415"/>
      <c r="AW152" s="415"/>
      <c r="AX152" s="415"/>
      <c r="AY152" s="415"/>
      <c r="AZ152" s="415"/>
      <c r="BA152" s="415"/>
      <c r="BB152" s="415"/>
      <c r="BC152" s="415"/>
      <c r="BD152" s="416"/>
      <c r="BE152" s="212"/>
      <c r="BF152" s="1"/>
      <c r="BG152" s="1"/>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row>
    <row r="153" spans="1:83" ht="12.75" customHeight="1" x14ac:dyDescent="0.2">
      <c r="A153" s="1"/>
      <c r="B153" s="355" t="str">
        <f>IF(Szerepkor="Kezes","","A kiemelt közszereplő családi és utóneve:")</f>
        <v>A kiemelt közszereplő családi és utóneve:</v>
      </c>
      <c r="C153" s="356"/>
      <c r="D153" s="356"/>
      <c r="E153" s="356"/>
      <c r="F153" s="356"/>
      <c r="G153" s="356"/>
      <c r="H153" s="356"/>
      <c r="I153" s="356"/>
      <c r="J153" s="356"/>
      <c r="K153" s="356"/>
      <c r="L153" s="356"/>
      <c r="M153" s="356"/>
      <c r="N153" s="356"/>
      <c r="O153" s="356"/>
      <c r="P153" s="356"/>
      <c r="Q153" s="356"/>
      <c r="R153" s="356"/>
      <c r="S153" s="356"/>
      <c r="T153" s="356"/>
      <c r="U153" s="356"/>
      <c r="V153" s="357"/>
      <c r="W153" s="357"/>
      <c r="X153" s="357"/>
      <c r="Y153" s="357"/>
      <c r="Z153" s="357"/>
      <c r="AA153" s="357"/>
      <c r="AB153" s="357"/>
      <c r="AC153" s="357"/>
      <c r="AD153" s="357"/>
      <c r="AE153" s="357"/>
      <c r="AF153" s="357"/>
      <c r="AG153" s="357"/>
      <c r="AH153" s="357"/>
      <c r="AI153" s="357"/>
      <c r="AJ153" s="357"/>
      <c r="AK153" s="357"/>
      <c r="AL153" s="357"/>
      <c r="AM153" s="357"/>
      <c r="AN153" s="357"/>
      <c r="AO153" s="357"/>
      <c r="AP153" s="357"/>
      <c r="AQ153" s="356" t="str">
        <f>IF(Szerepkor="Kezes","","Születési ideje:")</f>
        <v>Születési ideje:</v>
      </c>
      <c r="AR153" s="356"/>
      <c r="AS153" s="356"/>
      <c r="AT153" s="356"/>
      <c r="AU153" s="356"/>
      <c r="AV153" s="356"/>
      <c r="AW153" s="356"/>
      <c r="AX153" s="356"/>
      <c r="AY153" s="411"/>
      <c r="AZ153" s="411"/>
      <c r="BA153" s="411"/>
      <c r="BB153" s="411"/>
      <c r="BC153" s="411"/>
      <c r="BD153" s="411"/>
      <c r="BE153" s="412"/>
      <c r="BF153" s="1"/>
      <c r="BG153" s="1"/>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row>
    <row r="154" spans="1:83" ht="25.5" customHeight="1" x14ac:dyDescent="0.2">
      <c r="A154" s="1"/>
      <c r="B154" s="578" t="str">
        <f>IF(Szerepkor="Kezes","","Amennyiben a Tényleges tulajdonos személyének meghatározása a közvetett  vagy közvetlen tulajdoni része / szavazati joga alapján került meghatározásra, a tulajdonosi érdekeltségének jellege és mértéke:")</f>
        <v>Amennyiben a Tényleges tulajdonos személyének meghatározása a közvetett  vagy közvetlen tulajdoni része / szavazati joga alapján került meghatározásra, a tulajdonosi érdekeltségének jellege és mértéke:</v>
      </c>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c r="AK154" s="439"/>
      <c r="AL154" s="439"/>
      <c r="AM154" s="439"/>
      <c r="AN154" s="439"/>
      <c r="AO154" s="439"/>
      <c r="AP154" s="439"/>
      <c r="AQ154" s="439"/>
      <c r="AR154" s="439"/>
      <c r="AS154" s="439"/>
      <c r="AT154" s="439"/>
      <c r="AU154" s="439"/>
      <c r="AV154" s="439"/>
      <c r="AW154" s="439"/>
      <c r="AX154" s="439"/>
      <c r="AY154" s="439"/>
      <c r="AZ154" s="439"/>
      <c r="BA154" s="439"/>
      <c r="BB154" s="439"/>
      <c r="BC154" s="439"/>
      <c r="BD154" s="439"/>
      <c r="BE154" s="579"/>
      <c r="BF154" s="1"/>
      <c r="BG154" s="1"/>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row>
    <row r="155" spans="1:83" ht="12.75" customHeight="1" x14ac:dyDescent="0.2">
      <c r="A155" s="1"/>
      <c r="B155" s="133"/>
      <c r="C155" s="132"/>
      <c r="D155" s="582" t="str">
        <f>IF(Szerepkor="Kezes","","1)     közvetlen tulajdoni hányaddal, szavazati joggal rendelkező")</f>
        <v>1)     közvetlen tulajdoni hányaddal, szavazati joggal rendelkező</v>
      </c>
      <c r="E155" s="582"/>
      <c r="F155" s="582"/>
      <c r="G155" s="582"/>
      <c r="H155" s="582"/>
      <c r="I155" s="582"/>
      <c r="J155" s="582"/>
      <c r="K155" s="582"/>
      <c r="L155" s="582"/>
      <c r="M155" s="582"/>
      <c r="N155" s="582"/>
      <c r="O155" s="582"/>
      <c r="P155" s="582"/>
      <c r="Q155" s="582"/>
      <c r="R155" s="582"/>
      <c r="S155" s="582"/>
      <c r="T155" s="582"/>
      <c r="U155" s="582"/>
      <c r="V155" s="582"/>
      <c r="W155" s="582"/>
      <c r="X155" s="582"/>
      <c r="Y155" s="582"/>
      <c r="Z155" s="582"/>
      <c r="AA155" s="582"/>
      <c r="AB155" s="582"/>
      <c r="AC155" s="582"/>
      <c r="AD155" s="582"/>
      <c r="AE155" s="582"/>
      <c r="AF155" s="582"/>
      <c r="AG155" s="582"/>
      <c r="AH155" s="132"/>
      <c r="AI155" s="361" t="str">
        <f>IF(Szerepkor="Kezes","","Mértéke:")</f>
        <v>Mértéke:</v>
      </c>
      <c r="AJ155" s="361"/>
      <c r="AK155" s="361"/>
      <c r="AL155" s="361"/>
      <c r="AM155" s="410"/>
      <c r="AN155" s="417"/>
      <c r="AO155" s="418"/>
      <c r="AP155" s="419"/>
      <c r="AQ155" s="132" t="str">
        <f>IF(Szerepkor="Kezes","","%")</f>
        <v>%</v>
      </c>
      <c r="AS155" s="388" t="str">
        <f>IF(Szerepkor="Kezes","","Az 1) és 2) együtt is jelölendő, ha a mérték együttesen eléri a 25 %-ot. ")</f>
        <v xml:space="preserve">Az 1) és 2) együtt is jelölendő, ha a mérték együttesen eléri a 25 %-ot. </v>
      </c>
      <c r="AT155" s="388"/>
      <c r="AU155" s="388"/>
      <c r="AV155" s="388"/>
      <c r="AW155" s="388"/>
      <c r="AX155" s="388"/>
      <c r="AY155" s="388"/>
      <c r="AZ155" s="388"/>
      <c r="BA155" s="388"/>
      <c r="BB155" s="388"/>
      <c r="BC155" s="388"/>
      <c r="BD155" s="388"/>
      <c r="BE155" s="413"/>
      <c r="BF155" s="1"/>
      <c r="BG155" s="1"/>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row>
    <row r="156" spans="1:83" ht="12.75" customHeight="1" x14ac:dyDescent="0.2">
      <c r="A156" s="1"/>
      <c r="B156" s="133"/>
      <c r="C156" s="149"/>
      <c r="D156" s="576" t="str">
        <f>IF(Szerepkor="Kezes","","2)     közvetett tulajdoni hányaddal, szavazati joggal rendelkező   ")</f>
        <v xml:space="preserve">2)     közvetett tulajdoni hányaddal, szavazati joggal rendelkező   </v>
      </c>
      <c r="E156" s="576"/>
      <c r="F156" s="576"/>
      <c r="G156" s="576"/>
      <c r="H156" s="576"/>
      <c r="I156" s="576"/>
      <c r="J156" s="576"/>
      <c r="K156" s="576"/>
      <c r="L156" s="576"/>
      <c r="M156" s="576"/>
      <c r="N156" s="576"/>
      <c r="O156" s="576"/>
      <c r="P156" s="576"/>
      <c r="Q156" s="576"/>
      <c r="R156" s="576"/>
      <c r="S156" s="576"/>
      <c r="T156" s="576"/>
      <c r="U156" s="576"/>
      <c r="V156" s="576"/>
      <c r="W156" s="576"/>
      <c r="X156" s="576"/>
      <c r="Y156" s="576"/>
      <c r="Z156" s="576"/>
      <c r="AA156" s="576"/>
      <c r="AB156" s="576"/>
      <c r="AC156" s="576"/>
      <c r="AD156" s="576"/>
      <c r="AE156" s="576"/>
      <c r="AF156" s="576"/>
      <c r="AG156" s="576"/>
      <c r="AH156" s="146"/>
      <c r="AI156" s="361" t="str">
        <f>IF(Szerepkor="Kezes","","Mértéke:")</f>
        <v>Mértéke:</v>
      </c>
      <c r="AJ156" s="361"/>
      <c r="AK156" s="361"/>
      <c r="AL156" s="361"/>
      <c r="AM156" s="410"/>
      <c r="AN156" s="417"/>
      <c r="AO156" s="418"/>
      <c r="AP156" s="419"/>
      <c r="AQ156" s="132" t="str">
        <f>IF(Szerepkor="Kezes","","%")</f>
        <v>%</v>
      </c>
      <c r="AS156" s="388"/>
      <c r="AT156" s="388"/>
      <c r="AU156" s="388"/>
      <c r="AV156" s="388"/>
      <c r="AW156" s="388"/>
      <c r="AX156" s="388"/>
      <c r="AY156" s="388"/>
      <c r="AZ156" s="388"/>
      <c r="BA156" s="388"/>
      <c r="BB156" s="388"/>
      <c r="BC156" s="388"/>
      <c r="BD156" s="388"/>
      <c r="BE156" s="413"/>
      <c r="BF156" s="1"/>
      <c r="BG156" s="1"/>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row>
    <row r="157" spans="1:83" ht="12.75" customHeight="1" x14ac:dyDescent="0.2">
      <c r="A157" s="1"/>
      <c r="B157" s="173"/>
      <c r="C157" s="149"/>
      <c r="D157" s="576" t="str">
        <f>IF(Szerepkor="Kezes","","3)    egyéb módon tényleges irányítást vagy ellenőrzést gyakorló")</f>
        <v>3)    egyéb módon tényleges irányítást vagy ellenőrzést gyakorló</v>
      </c>
      <c r="E157" s="576"/>
      <c r="F157" s="576"/>
      <c r="G157" s="576"/>
      <c r="H157" s="576"/>
      <c r="I157" s="576"/>
      <c r="J157" s="576"/>
      <c r="K157" s="576"/>
      <c r="L157" s="576"/>
      <c r="M157" s="576"/>
      <c r="N157" s="576"/>
      <c r="O157" s="576"/>
      <c r="P157" s="576"/>
      <c r="Q157" s="576"/>
      <c r="R157" s="576"/>
      <c r="S157" s="576"/>
      <c r="T157" s="576"/>
      <c r="U157" s="576"/>
      <c r="V157" s="576"/>
      <c r="W157" s="576"/>
      <c r="X157" s="576"/>
      <c r="Y157" s="576"/>
      <c r="Z157" s="576"/>
      <c r="AA157" s="576"/>
      <c r="AB157" s="576"/>
      <c r="AC157" s="576"/>
      <c r="AD157" s="576"/>
      <c r="AE157" s="576"/>
      <c r="AF157" s="576"/>
      <c r="AG157" s="576"/>
      <c r="AH157" s="186"/>
      <c r="AI157" s="187"/>
      <c r="AJ157" s="187"/>
      <c r="AK157" s="187"/>
      <c r="AL157" s="187"/>
      <c r="AM157" s="187"/>
      <c r="AN157" s="187"/>
      <c r="AO157" s="187"/>
      <c r="AP157" s="187"/>
      <c r="AQ157" s="188"/>
      <c r="AR157"/>
      <c r="AS157" s="189"/>
      <c r="AT157" s="189"/>
      <c r="AU157" s="189"/>
      <c r="AV157" s="189"/>
      <c r="AW157" s="189"/>
      <c r="AX157" s="189"/>
      <c r="AY157" s="189"/>
      <c r="AZ157" s="189"/>
      <c r="BA157" s="189"/>
      <c r="BB157" s="189"/>
      <c r="BC157" s="189"/>
      <c r="BD157" s="189"/>
      <c r="BE157" s="190"/>
      <c r="BF157" s="1"/>
      <c r="BG157" s="1"/>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row>
    <row r="158" spans="1:83" ht="12.75" customHeight="1" thickBot="1" x14ac:dyDescent="0.25">
      <c r="A158" s="1"/>
      <c r="B158" s="174"/>
      <c r="C158" s="135"/>
      <c r="D158" s="577" t="str">
        <f>IF(Szerepkor="Kezes","","5)     vezető tisztségviselő")</f>
        <v>5)     vezető tisztségviselő</v>
      </c>
      <c r="E158" s="577"/>
      <c r="F158" s="577"/>
      <c r="G158" s="577"/>
      <c r="H158" s="577"/>
      <c r="I158" s="577"/>
      <c r="J158" s="577"/>
      <c r="K158" s="577"/>
      <c r="L158" s="577"/>
      <c r="M158" s="577"/>
      <c r="N158" s="577"/>
      <c r="O158" s="577"/>
      <c r="P158" s="577"/>
      <c r="Q158" s="577"/>
      <c r="R158" s="577"/>
      <c r="S158" s="577"/>
      <c r="T158" s="577"/>
      <c r="U158" s="577"/>
      <c r="V158" s="577"/>
      <c r="W158" s="577"/>
      <c r="X158" s="577"/>
      <c r="Y158" s="577"/>
      <c r="Z158" s="577"/>
      <c r="AA158" s="577"/>
      <c r="AB158" s="577"/>
      <c r="AC158" s="577"/>
      <c r="AD158" s="577"/>
      <c r="AE158" s="577"/>
      <c r="AF158" s="577"/>
      <c r="AG158" s="577"/>
      <c r="AH158" s="191"/>
      <c r="AI158" s="192"/>
      <c r="AJ158" s="192"/>
      <c r="AK158" s="192"/>
      <c r="AL158" s="192"/>
      <c r="AM158" s="192"/>
      <c r="AN158" s="192"/>
      <c r="AO158" s="192"/>
      <c r="AP158" s="192"/>
      <c r="AQ158" s="193"/>
      <c r="AR158" s="194"/>
      <c r="AS158" s="195"/>
      <c r="AT158" s="195"/>
      <c r="AU158" s="195"/>
      <c r="AV158" s="195"/>
      <c r="AW158" s="195"/>
      <c r="AX158" s="195"/>
      <c r="AY158" s="195"/>
      <c r="AZ158" s="195"/>
      <c r="BA158" s="195"/>
      <c r="BB158" s="195"/>
      <c r="BC158" s="195"/>
      <c r="BD158" s="195"/>
      <c r="BE158" s="196"/>
      <c r="BF158" s="1"/>
      <c r="BG158" s="1"/>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row>
    <row r="159" spans="1:83" x14ac:dyDescent="0.2">
      <c r="A159" s="1"/>
      <c r="B159" s="228" t="str">
        <f>IF(Szerepkor="Kezes","","3.) Családi- és utónév:")</f>
        <v>3.) Családi- és utónév:</v>
      </c>
      <c r="C159" s="231"/>
      <c r="D159" s="231"/>
      <c r="E159" s="231"/>
      <c r="F159" s="231"/>
      <c r="G159" s="231"/>
      <c r="H159" s="231"/>
      <c r="I159" s="117"/>
      <c r="J159" s="232"/>
      <c r="K159" s="117"/>
      <c r="L159" s="352"/>
      <c r="M159" s="352"/>
      <c r="N159" s="352"/>
      <c r="O159" s="352"/>
      <c r="P159" s="352"/>
      <c r="Q159" s="352"/>
      <c r="R159" s="352"/>
      <c r="S159" s="352"/>
      <c r="T159" s="352"/>
      <c r="U159" s="352"/>
      <c r="V159" s="352"/>
      <c r="W159" s="352"/>
      <c r="X159" s="352"/>
      <c r="Y159" s="352"/>
      <c r="Z159" s="352"/>
      <c r="AA159" s="352"/>
      <c r="AB159" s="352"/>
      <c r="AC159" s="230" t="str">
        <f>IF(Szerepkor="Kezes","","Születési családi és utónév")</f>
        <v>Születési családi és utónév</v>
      </c>
      <c r="AD159" s="117"/>
      <c r="AE159" s="117"/>
      <c r="AF159" s="117"/>
      <c r="AG159" s="117"/>
      <c r="AH159" s="117"/>
      <c r="AI159" s="117"/>
      <c r="AJ159" s="117"/>
      <c r="AK159" s="117"/>
      <c r="AL159" s="117"/>
      <c r="AM159" s="117"/>
      <c r="AN159" s="117"/>
      <c r="AO159" s="352"/>
      <c r="AP159" s="352"/>
      <c r="AQ159" s="352"/>
      <c r="AR159" s="352"/>
      <c r="AS159" s="352"/>
      <c r="AT159" s="352"/>
      <c r="AU159" s="352"/>
      <c r="AV159" s="352"/>
      <c r="AW159" s="352"/>
      <c r="AX159" s="352"/>
      <c r="AY159" s="352"/>
      <c r="AZ159" s="352"/>
      <c r="BA159" s="352"/>
      <c r="BB159" s="352"/>
      <c r="BC159" s="352"/>
      <c r="BD159" s="352"/>
      <c r="BE159" s="581"/>
      <c r="BF159" s="1"/>
      <c r="BG159" s="1"/>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row>
    <row r="160" spans="1:83" x14ac:dyDescent="0.2">
      <c r="A160" s="1"/>
      <c r="B160" s="229" t="str">
        <f>IF(Szerepkor="Kezes","","Születési hely és idő:")</f>
        <v>Születési hely és idő:</v>
      </c>
      <c r="C160" s="233"/>
      <c r="D160" s="233"/>
      <c r="E160" s="233"/>
      <c r="F160" s="233"/>
      <c r="G160" s="233"/>
      <c r="H160" s="233"/>
      <c r="I160" s="23"/>
      <c r="J160" s="23"/>
      <c r="K160" s="23"/>
      <c r="L160" s="291"/>
      <c r="M160" s="291"/>
      <c r="N160" s="291"/>
      <c r="O160" s="291"/>
      <c r="P160" s="291"/>
      <c r="Q160" s="291"/>
      <c r="R160" s="291"/>
      <c r="S160" s="291"/>
      <c r="T160" s="291"/>
      <c r="U160" s="291"/>
      <c r="V160" s="291"/>
      <c r="W160" s="291"/>
      <c r="X160" s="291"/>
      <c r="Y160" s="291"/>
      <c r="Z160" s="291"/>
      <c r="AA160" s="291"/>
      <c r="AB160" s="291"/>
      <c r="AC160" s="293"/>
      <c r="AD160" s="293"/>
      <c r="AE160" s="293"/>
      <c r="AF160" s="293"/>
      <c r="AG160" s="293"/>
      <c r="AH160" s="293"/>
      <c r="AI160" s="293"/>
      <c r="AJ160" s="293"/>
      <c r="AK160" s="580" t="str">
        <f>IF(Szerepkor="Kezes","","Állampolgárság:")</f>
        <v>Állampolgárság:</v>
      </c>
      <c r="AL160" s="580"/>
      <c r="AM160" s="580"/>
      <c r="AN160" s="580"/>
      <c r="AO160" s="580"/>
      <c r="AP160" s="580"/>
      <c r="AQ160" s="580"/>
      <c r="AR160" s="580"/>
      <c r="AS160" s="293"/>
      <c r="AT160" s="293"/>
      <c r="AU160" s="293"/>
      <c r="AV160" s="293"/>
      <c r="AW160" s="293"/>
      <c r="AX160" s="293"/>
      <c r="AY160" s="293"/>
      <c r="AZ160" s="293"/>
      <c r="BA160" s="293"/>
      <c r="BB160" s="293"/>
      <c r="BC160" s="293"/>
      <c r="BD160" s="293"/>
      <c r="BE160" s="294"/>
      <c r="BF160" s="1"/>
      <c r="BG160" s="1"/>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row>
    <row r="161" spans="1:83" x14ac:dyDescent="0.2">
      <c r="A161" s="1"/>
      <c r="B161" s="229" t="str">
        <f>IF(Szerepkor="Kezes","","Lakcím (lakcím hiányában tartózkodási hely):")</f>
        <v>Lakcím (lakcím hiányában tartózkodási hely):</v>
      </c>
      <c r="C161" s="233"/>
      <c r="D161" s="233"/>
      <c r="E161" s="233"/>
      <c r="F161" s="233"/>
      <c r="G161" s="233"/>
      <c r="H161" s="233"/>
      <c r="I161" s="23"/>
      <c r="J161" s="23"/>
      <c r="K161" s="23"/>
      <c r="L161" s="23"/>
      <c r="M161" s="23"/>
      <c r="N161" s="23"/>
      <c r="O161" s="23"/>
      <c r="P161" s="23"/>
      <c r="Q161" s="23"/>
      <c r="R161" s="23"/>
      <c r="S161" s="23"/>
      <c r="T161" s="23"/>
      <c r="U161" s="23"/>
      <c r="V161" s="293"/>
      <c r="W161" s="293"/>
      <c r="X161" s="293"/>
      <c r="Y161" s="293"/>
      <c r="Z161" s="293"/>
      <c r="AA161" s="293"/>
      <c r="AB161" s="293"/>
      <c r="AC161" s="293"/>
      <c r="AD161" s="293"/>
      <c r="AE161" s="293"/>
      <c r="AF161" s="293"/>
      <c r="AG161" s="293"/>
      <c r="AH161" s="293"/>
      <c r="AI161" s="293"/>
      <c r="AJ161" s="293"/>
      <c r="AK161" s="293"/>
      <c r="AL161" s="293"/>
      <c r="AM161" s="293"/>
      <c r="AN161" s="293"/>
      <c r="AO161" s="293"/>
      <c r="AP161" s="293"/>
      <c r="AQ161" s="293"/>
      <c r="AR161" s="293"/>
      <c r="AS161" s="293"/>
      <c r="AT161" s="293"/>
      <c r="AU161" s="293"/>
      <c r="AV161" s="293"/>
      <c r="AW161" s="293"/>
      <c r="AX161" s="293"/>
      <c r="AY161" s="293"/>
      <c r="AZ161" s="293"/>
      <c r="BA161" s="293"/>
      <c r="BB161" s="293"/>
      <c r="BC161" s="293"/>
      <c r="BD161" s="293"/>
      <c r="BE161" s="294"/>
      <c r="BF161" s="1"/>
      <c r="BG161" s="1"/>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row>
    <row r="162" spans="1:83" ht="12.75" customHeight="1" x14ac:dyDescent="0.2">
      <c r="A162" s="1"/>
      <c r="B162" s="159" t="str">
        <f>IF(Szerepkor="Kezes","","Fontos közfeladatot ellátó kiemelt közszereplőnek minősül? (Kérjük jelölje!)")</f>
        <v>Fontos közfeladatot ellátó kiemelt közszereplőnek minősül? (Kérjük jelölje!)</v>
      </c>
      <c r="C162" s="160"/>
      <c r="D162" s="160"/>
      <c r="E162" s="160"/>
      <c r="F162" s="160"/>
      <c r="G162" s="160"/>
      <c r="H162" s="160"/>
      <c r="I162" s="160"/>
      <c r="J162" s="160"/>
      <c r="K162" s="160"/>
      <c r="L162" s="160"/>
      <c r="M162" s="161"/>
      <c r="N162" s="161"/>
      <c r="O162" s="161"/>
      <c r="P162" s="161"/>
      <c r="Q162" s="161"/>
      <c r="R162" s="161"/>
      <c r="S162" s="161"/>
      <c r="T162" s="161"/>
      <c r="U162" s="160"/>
      <c r="V162" s="160"/>
      <c r="W162" s="161"/>
      <c r="X162" s="162"/>
      <c r="Y162" s="161"/>
      <c r="Z162" s="161"/>
      <c r="AA162" s="162"/>
      <c r="AB162" s="162"/>
      <c r="AC162" s="162"/>
      <c r="AD162" s="162"/>
      <c r="AE162" s="162"/>
      <c r="AF162" s="161"/>
      <c r="AG162" s="161"/>
      <c r="AH162" s="163"/>
      <c r="AI162" s="163"/>
      <c r="AJ162" s="161"/>
      <c r="AK162" s="161"/>
      <c r="AL162" s="161"/>
      <c r="AM162" s="161"/>
      <c r="AN162" s="161"/>
      <c r="AO162" s="161"/>
      <c r="AP162" s="161"/>
      <c r="AQ162" s="583" t="str">
        <f>IF(Szerepkor="Kezes","","igen   /   nem")</f>
        <v>igen   /   nem</v>
      </c>
      <c r="AR162" s="583"/>
      <c r="AS162" s="583"/>
      <c r="AT162" s="583"/>
      <c r="AU162" s="583"/>
      <c r="AV162" s="583"/>
      <c r="AW162" s="583"/>
      <c r="AX162" s="583"/>
      <c r="AY162" s="583"/>
      <c r="AZ162" s="583"/>
      <c r="BA162" s="583"/>
      <c r="BB162" s="583"/>
      <c r="BC162" s="583"/>
      <c r="BD162" s="164"/>
      <c r="BE162" s="165"/>
      <c r="BF162" s="1"/>
      <c r="BG162" s="1"/>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row>
    <row r="163" spans="1:83" ht="12.75" customHeight="1" x14ac:dyDescent="0.2">
      <c r="A163" s="1"/>
      <c r="B163" s="360" t="str">
        <f>IF(Szerepkor="Kezes","","Amennyiben igen, a fontos közfeladat típusának betűjele:")</f>
        <v>Amennyiben igen, a fontos közfeladat típusának betűjele:</v>
      </c>
      <c r="C163" s="361"/>
      <c r="D163" s="361"/>
      <c r="E163" s="361"/>
      <c r="F163" s="361"/>
      <c r="G163" s="361"/>
      <c r="H163" s="361"/>
      <c r="I163" s="361"/>
      <c r="J163" s="361"/>
      <c r="K163" s="361"/>
      <c r="L163" s="361"/>
      <c r="M163" s="361"/>
      <c r="N163" s="361"/>
      <c r="O163" s="361"/>
      <c r="P163" s="361"/>
      <c r="Q163" s="361"/>
      <c r="R163" s="361"/>
      <c r="S163" s="361"/>
      <c r="T163" s="361"/>
      <c r="U163" s="361"/>
      <c r="V163" s="361"/>
      <c r="W163" s="361"/>
      <c r="X163" s="361"/>
      <c r="Y163" s="361"/>
      <c r="Z163" s="361"/>
      <c r="AA163" s="361"/>
      <c r="AB163" s="361"/>
      <c r="AC163" s="361"/>
      <c r="AD163" s="361"/>
      <c r="AE163" s="361"/>
      <c r="AF163" s="361"/>
      <c r="AG163" s="361"/>
      <c r="AH163" s="353"/>
      <c r="AI163" s="354"/>
      <c r="AJ163" s="132"/>
      <c r="AK163" s="358" t="str">
        <f>IF(Szerepkor="Kezes","","A betűjelek magyarázatához kattintson ide!")</f>
        <v>A betűjelek magyarázatához kattintson ide!</v>
      </c>
      <c r="AL163" s="358"/>
      <c r="AM163" s="358"/>
      <c r="AN163" s="358"/>
      <c r="AO163" s="358"/>
      <c r="AP163" s="358"/>
      <c r="AQ163" s="358"/>
      <c r="AR163" s="358"/>
      <c r="AS163" s="358"/>
      <c r="AT163" s="358"/>
      <c r="AU163" s="358"/>
      <c r="AV163" s="358"/>
      <c r="AW163" s="358"/>
      <c r="AX163" s="358"/>
      <c r="AY163" s="358"/>
      <c r="AZ163" s="358"/>
      <c r="BA163" s="358"/>
      <c r="BB163" s="358"/>
      <c r="BC163" s="358"/>
      <c r="BD163" s="358"/>
      <c r="BE163" s="212"/>
      <c r="BF163" s="1"/>
      <c r="BG163" s="1"/>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row>
    <row r="164" spans="1:83" ht="12.75" customHeight="1" x14ac:dyDescent="0.2">
      <c r="A164" s="1"/>
      <c r="B164" s="170" t="str">
        <f>IF(Szerepkor="Kezes","","Fontos közfeladatot ellátó kiemelt közszereplő közeli hozzátartozójának minősül? Kérjük jelölje!")</f>
        <v>Fontos közfeladatot ellátó kiemelt közszereplő közeli hozzátartozójának minősül? Kérjük jelölje!</v>
      </c>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198"/>
      <c r="AJ164" s="198"/>
      <c r="AK164" s="166"/>
      <c r="AL164" s="166"/>
      <c r="AM164" s="166"/>
      <c r="AN164" s="166"/>
      <c r="AO164" s="166"/>
      <c r="AP164" s="166"/>
      <c r="AQ164" s="166"/>
      <c r="AR164" s="166"/>
      <c r="AS164" s="166"/>
      <c r="AT164" s="166"/>
      <c r="AU164" s="166"/>
      <c r="AV164" s="359" t="str">
        <f>IF(Szerepkor="Kezes","","igen  /  nem")</f>
        <v>igen  /  nem</v>
      </c>
      <c r="AW164" s="359"/>
      <c r="AX164" s="359"/>
      <c r="AY164" s="359"/>
      <c r="AZ164" s="359"/>
      <c r="BA164" s="359"/>
      <c r="BB164" s="359"/>
      <c r="BC164" s="359"/>
      <c r="BD164" s="167"/>
      <c r="BE164" s="168"/>
      <c r="BF164" s="1"/>
      <c r="BG164" s="1"/>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row>
    <row r="165" spans="1:83" ht="12.75" customHeight="1" x14ac:dyDescent="0.2">
      <c r="A165" s="1"/>
      <c r="B165" s="360" t="str">
        <f>IF(Szerepkor="Kezes","","   Amennyiben igen, a hozzátartozói kapcsolat betűjele:")</f>
        <v xml:space="preserve">   Amennyiben igen, a hozzátartozói kapcsolat betűjele:</v>
      </c>
      <c r="C165" s="361"/>
      <c r="D165" s="361"/>
      <c r="E165" s="361"/>
      <c r="F165" s="361"/>
      <c r="G165" s="361"/>
      <c r="H165" s="361"/>
      <c r="I165" s="361"/>
      <c r="J165" s="361"/>
      <c r="K165" s="361"/>
      <c r="L165" s="361"/>
      <c r="M165" s="361"/>
      <c r="N165" s="361"/>
      <c r="O165" s="361"/>
      <c r="P165" s="361"/>
      <c r="Q165" s="361"/>
      <c r="R165" s="361"/>
      <c r="S165" s="361"/>
      <c r="T165" s="361"/>
      <c r="U165" s="361"/>
      <c r="V165" s="361"/>
      <c r="W165" s="361"/>
      <c r="X165" s="361"/>
      <c r="Y165" s="361"/>
      <c r="Z165" s="361"/>
      <c r="AA165" s="361"/>
      <c r="AB165" s="362"/>
      <c r="AC165" s="363"/>
      <c r="AD165" s="363"/>
      <c r="AE165" s="363"/>
      <c r="AF165" s="363"/>
      <c r="AG165" s="363"/>
      <c r="AH165" s="363"/>
      <c r="AI165" s="363"/>
      <c r="AJ165" s="363"/>
      <c r="AK165" s="363"/>
      <c r="AL165" s="363"/>
      <c r="AM165" s="363"/>
      <c r="AN165" s="363"/>
      <c r="AO165" s="363"/>
      <c r="AP165" s="363"/>
      <c r="AQ165" s="363"/>
      <c r="AR165" s="363"/>
      <c r="AS165" s="363"/>
      <c r="AT165" s="363"/>
      <c r="AU165" s="363"/>
      <c r="AV165" s="363"/>
      <c r="AW165" s="363"/>
      <c r="AX165" s="363"/>
      <c r="AY165" s="363"/>
      <c r="AZ165" s="363"/>
      <c r="BA165" s="363"/>
      <c r="BB165" s="363"/>
      <c r="BC165" s="363"/>
      <c r="BD165" s="364"/>
      <c r="BE165" s="212"/>
      <c r="BF165" s="1"/>
      <c r="BG165" s="1"/>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row>
    <row r="166" spans="1:83" ht="12.75" customHeight="1" x14ac:dyDescent="0.2">
      <c r="A166" s="1"/>
      <c r="B166" s="355" t="str">
        <f>IF(Szerepkor="Kezes","","A kiemelt közszereplő családi és utóneve:")</f>
        <v>A kiemelt közszereplő családi és utóneve:</v>
      </c>
      <c r="C166" s="356"/>
      <c r="D166" s="356"/>
      <c r="E166" s="356"/>
      <c r="F166" s="356"/>
      <c r="G166" s="356"/>
      <c r="H166" s="356"/>
      <c r="I166" s="356"/>
      <c r="J166" s="356"/>
      <c r="K166" s="356"/>
      <c r="L166" s="356"/>
      <c r="M166" s="356"/>
      <c r="N166" s="356"/>
      <c r="O166" s="356"/>
      <c r="P166" s="356"/>
      <c r="Q166" s="356"/>
      <c r="R166" s="356"/>
      <c r="S166" s="356"/>
      <c r="T166" s="356"/>
      <c r="U166" s="356"/>
      <c r="V166" s="357"/>
      <c r="W166" s="357"/>
      <c r="X166" s="357"/>
      <c r="Y166" s="357"/>
      <c r="Z166" s="357"/>
      <c r="AA166" s="357"/>
      <c r="AB166" s="357"/>
      <c r="AC166" s="357"/>
      <c r="AD166" s="357"/>
      <c r="AE166" s="357"/>
      <c r="AF166" s="357"/>
      <c r="AG166" s="357"/>
      <c r="AH166" s="357"/>
      <c r="AI166" s="357"/>
      <c r="AJ166" s="357"/>
      <c r="AK166" s="357"/>
      <c r="AL166" s="357"/>
      <c r="AM166" s="357"/>
      <c r="AN166" s="357"/>
      <c r="AO166" s="357"/>
      <c r="AP166" s="357"/>
      <c r="AQ166" s="356" t="str">
        <f>IF(Szerepkor="Kezes","","Születési ideje:")</f>
        <v>Születési ideje:</v>
      </c>
      <c r="AR166" s="356"/>
      <c r="AS166" s="356"/>
      <c r="AT166" s="356"/>
      <c r="AU166" s="356"/>
      <c r="AV166" s="356"/>
      <c r="AW166" s="356"/>
      <c r="AX166" s="356"/>
      <c r="AY166" s="411"/>
      <c r="AZ166" s="411"/>
      <c r="BA166" s="411"/>
      <c r="BB166" s="411"/>
      <c r="BC166" s="411"/>
      <c r="BD166" s="411"/>
      <c r="BE166" s="412"/>
      <c r="BF166" s="1"/>
      <c r="BG166" s="1"/>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row>
    <row r="167" spans="1:83" ht="12.75" customHeight="1" x14ac:dyDescent="0.2">
      <c r="A167" s="1"/>
      <c r="B167" s="171" t="str">
        <f>IF(Szerepkor="Kezes","","Fontos közfeladatot ellátó kiemelt közszereplővel közeli kapcsolatban álló személynek minősül? Kérjük jelölje!")</f>
        <v>Fontos közfeladatot ellátó kiemelt közszereplővel közeli kapcsolatban álló személynek minősül? Kérjük jelölje!</v>
      </c>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c r="AB167" s="197"/>
      <c r="AC167" s="197"/>
      <c r="AD167" s="197"/>
      <c r="AE167" s="197"/>
      <c r="AF167" s="197"/>
      <c r="AG167" s="197"/>
      <c r="AH167" s="197"/>
      <c r="AI167" s="197"/>
      <c r="AJ167" s="197"/>
      <c r="AK167" s="169"/>
      <c r="AL167" s="169"/>
      <c r="AM167" s="169"/>
      <c r="AN167" s="169"/>
      <c r="AO167" s="169"/>
      <c r="AP167" s="169"/>
      <c r="AQ167" s="169"/>
      <c r="AR167" s="169"/>
      <c r="AS167" s="169"/>
      <c r="AT167" s="169"/>
      <c r="AU167" s="169"/>
      <c r="AV167" s="169"/>
      <c r="AW167" s="169"/>
      <c r="AX167" s="169"/>
      <c r="AY167" s="169"/>
      <c r="AZ167" s="408" t="str">
        <f>IF(Szerepkor="Kezes","","igen  /  nem")</f>
        <v>igen  /  nem</v>
      </c>
      <c r="BA167" s="408"/>
      <c r="BB167" s="408"/>
      <c r="BC167" s="408"/>
      <c r="BD167" s="408"/>
      <c r="BE167" s="409"/>
      <c r="BF167" s="1"/>
      <c r="BG167" s="1"/>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row>
    <row r="168" spans="1:83" ht="27" customHeight="1" x14ac:dyDescent="0.2">
      <c r="A168" s="1"/>
      <c r="B168" s="406" t="str">
        <f>IF(Szerepkor="Kezes","","   Amennyiben igen, 
   a hozzátartozói kapcsolat betűjele:")</f>
        <v xml:space="preserve">   Amennyiben igen, 
   a hozzátartozói kapcsolat betűjele:</v>
      </c>
      <c r="C168" s="407"/>
      <c r="D168" s="407"/>
      <c r="E168" s="407"/>
      <c r="F168" s="407"/>
      <c r="G168" s="407"/>
      <c r="H168" s="407"/>
      <c r="I168" s="407"/>
      <c r="J168" s="407"/>
      <c r="K168" s="407"/>
      <c r="L168" s="407"/>
      <c r="M168" s="407"/>
      <c r="N168" s="407"/>
      <c r="O168" s="407"/>
      <c r="P168" s="407"/>
      <c r="Q168" s="407"/>
      <c r="R168" s="407"/>
      <c r="S168" s="172"/>
      <c r="T168" s="414"/>
      <c r="U168" s="415"/>
      <c r="V168" s="415"/>
      <c r="W168" s="415"/>
      <c r="X168" s="415"/>
      <c r="Y168" s="415"/>
      <c r="Z168" s="415"/>
      <c r="AA168" s="415"/>
      <c r="AB168" s="415"/>
      <c r="AC168" s="415"/>
      <c r="AD168" s="415"/>
      <c r="AE168" s="415"/>
      <c r="AF168" s="415"/>
      <c r="AG168" s="415"/>
      <c r="AH168" s="415"/>
      <c r="AI168" s="415"/>
      <c r="AJ168" s="415"/>
      <c r="AK168" s="415"/>
      <c r="AL168" s="415"/>
      <c r="AM168" s="415"/>
      <c r="AN168" s="415"/>
      <c r="AO168" s="415"/>
      <c r="AP168" s="415"/>
      <c r="AQ168" s="415"/>
      <c r="AR168" s="415"/>
      <c r="AS168" s="415"/>
      <c r="AT168" s="415"/>
      <c r="AU168" s="415"/>
      <c r="AV168" s="415"/>
      <c r="AW168" s="415"/>
      <c r="AX168" s="415"/>
      <c r="AY168" s="415"/>
      <c r="AZ168" s="415"/>
      <c r="BA168" s="415"/>
      <c r="BB168" s="415"/>
      <c r="BC168" s="415"/>
      <c r="BD168" s="416"/>
      <c r="BE168" s="212"/>
      <c r="BF168" s="1"/>
      <c r="BG168" s="1"/>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row>
    <row r="169" spans="1:83" ht="12.75" customHeight="1" x14ac:dyDescent="0.2">
      <c r="A169" s="1"/>
      <c r="B169" s="355" t="str">
        <f>IF(Szerepkor="Kezes","","A kiemelt közszereplő családi és utóneve:")</f>
        <v>A kiemelt közszereplő családi és utóneve:</v>
      </c>
      <c r="C169" s="356"/>
      <c r="D169" s="356"/>
      <c r="E169" s="356"/>
      <c r="F169" s="356"/>
      <c r="G169" s="356"/>
      <c r="H169" s="356"/>
      <c r="I169" s="356"/>
      <c r="J169" s="356"/>
      <c r="K169" s="356"/>
      <c r="L169" s="356"/>
      <c r="M169" s="356"/>
      <c r="N169" s="356"/>
      <c r="O169" s="356"/>
      <c r="P169" s="356"/>
      <c r="Q169" s="356"/>
      <c r="R169" s="356"/>
      <c r="S169" s="356"/>
      <c r="T169" s="356"/>
      <c r="U169" s="356"/>
      <c r="V169" s="357"/>
      <c r="W169" s="357"/>
      <c r="X169" s="357"/>
      <c r="Y169" s="357"/>
      <c r="Z169" s="357"/>
      <c r="AA169" s="357"/>
      <c r="AB169" s="357"/>
      <c r="AC169" s="357"/>
      <c r="AD169" s="357"/>
      <c r="AE169" s="357"/>
      <c r="AF169" s="357"/>
      <c r="AG169" s="357"/>
      <c r="AH169" s="357"/>
      <c r="AI169" s="357"/>
      <c r="AJ169" s="357"/>
      <c r="AK169" s="357"/>
      <c r="AL169" s="357"/>
      <c r="AM169" s="357"/>
      <c r="AN169" s="357"/>
      <c r="AO169" s="357"/>
      <c r="AP169" s="357"/>
      <c r="AQ169" s="356" t="str">
        <f>IF(Szerepkor="Kezes","","Születési ideje:")</f>
        <v>Születési ideje:</v>
      </c>
      <c r="AR169" s="356"/>
      <c r="AS169" s="356"/>
      <c r="AT169" s="356"/>
      <c r="AU169" s="356"/>
      <c r="AV169" s="356"/>
      <c r="AW169" s="356"/>
      <c r="AX169" s="356"/>
      <c r="AY169" s="411"/>
      <c r="AZ169" s="411"/>
      <c r="BA169" s="411"/>
      <c r="BB169" s="411"/>
      <c r="BC169" s="411"/>
      <c r="BD169" s="411"/>
      <c r="BE169" s="412"/>
      <c r="BF169" s="1"/>
      <c r="BG169" s="1"/>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row>
    <row r="170" spans="1:83" ht="25.5" customHeight="1" x14ac:dyDescent="0.2">
      <c r="A170" s="1"/>
      <c r="B170" s="578" t="str">
        <f>IF(Szerepkor="Kezes","","Amennyiben a Tényleges tulajdonos személyének meghatározása a közvetett  vagy közvetlen tulajdoni része / szavazati joga alapján került meghatározásra, a tulajdonosi érdekeltségének jellege és mértéke:")</f>
        <v>Amennyiben a Tényleges tulajdonos személyének meghatározása a közvetett  vagy közvetlen tulajdoni része / szavazati joga alapján került meghatározásra, a tulajdonosi érdekeltségének jellege és mértéke:</v>
      </c>
      <c r="C170" s="439"/>
      <c r="D170" s="439"/>
      <c r="E170" s="439"/>
      <c r="F170" s="439"/>
      <c r="G170" s="439"/>
      <c r="H170" s="439"/>
      <c r="I170" s="439"/>
      <c r="J170" s="439"/>
      <c r="K170" s="439"/>
      <c r="L170" s="439"/>
      <c r="M170" s="439"/>
      <c r="N170" s="439"/>
      <c r="O170" s="439"/>
      <c r="P170" s="439"/>
      <c r="Q170" s="439"/>
      <c r="R170" s="439"/>
      <c r="S170" s="439"/>
      <c r="T170" s="439"/>
      <c r="U170" s="439"/>
      <c r="V170" s="439"/>
      <c r="W170" s="439"/>
      <c r="X170" s="439"/>
      <c r="Y170" s="439"/>
      <c r="Z170" s="439"/>
      <c r="AA170" s="439"/>
      <c r="AB170" s="439"/>
      <c r="AC170" s="439"/>
      <c r="AD170" s="439"/>
      <c r="AE170" s="439"/>
      <c r="AF170" s="439"/>
      <c r="AG170" s="439"/>
      <c r="AH170" s="439"/>
      <c r="AI170" s="439"/>
      <c r="AJ170" s="439"/>
      <c r="AK170" s="439"/>
      <c r="AL170" s="439"/>
      <c r="AM170" s="439"/>
      <c r="AN170" s="439"/>
      <c r="AO170" s="439"/>
      <c r="AP170" s="439"/>
      <c r="AQ170" s="439"/>
      <c r="AR170" s="439"/>
      <c r="AS170" s="439"/>
      <c r="AT170" s="439"/>
      <c r="AU170" s="439"/>
      <c r="AV170" s="439"/>
      <c r="AW170" s="439"/>
      <c r="AX170" s="439"/>
      <c r="AY170" s="439"/>
      <c r="AZ170" s="439"/>
      <c r="BA170" s="439"/>
      <c r="BB170" s="439"/>
      <c r="BC170" s="439"/>
      <c r="BD170" s="439"/>
      <c r="BE170" s="579"/>
      <c r="BF170" s="1"/>
      <c r="BG170" s="1"/>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row>
    <row r="171" spans="1:83" ht="12.75" customHeight="1" x14ac:dyDescent="0.2">
      <c r="A171" s="1"/>
      <c r="B171" s="133"/>
      <c r="C171" s="132"/>
      <c r="D171" s="582" t="str">
        <f>IF(Szerepkor="Kezes","","1)     közvetlen tulajdoni hányaddal, szavazati joggal rendelkező")</f>
        <v>1)     közvetlen tulajdoni hányaddal, szavazati joggal rendelkező</v>
      </c>
      <c r="E171" s="582"/>
      <c r="F171" s="582"/>
      <c r="G171" s="582"/>
      <c r="H171" s="582"/>
      <c r="I171" s="582"/>
      <c r="J171" s="582"/>
      <c r="K171" s="582"/>
      <c r="L171" s="582"/>
      <c r="M171" s="582"/>
      <c r="N171" s="582"/>
      <c r="O171" s="582"/>
      <c r="P171" s="582"/>
      <c r="Q171" s="582"/>
      <c r="R171" s="582"/>
      <c r="S171" s="582"/>
      <c r="T171" s="582"/>
      <c r="U171" s="582"/>
      <c r="V171" s="582"/>
      <c r="W171" s="582"/>
      <c r="X171" s="582"/>
      <c r="Y171" s="582"/>
      <c r="Z171" s="582"/>
      <c r="AA171" s="582"/>
      <c r="AB171" s="582"/>
      <c r="AC171" s="582"/>
      <c r="AD171" s="582"/>
      <c r="AE171" s="582"/>
      <c r="AF171" s="582"/>
      <c r="AG171" s="582"/>
      <c r="AH171" s="132"/>
      <c r="AI171" s="361" t="str">
        <f>IF(Szerepkor="Kezes","","Mértéke:")</f>
        <v>Mértéke:</v>
      </c>
      <c r="AJ171" s="361"/>
      <c r="AK171" s="361"/>
      <c r="AL171" s="361"/>
      <c r="AM171" s="410"/>
      <c r="AN171" s="417"/>
      <c r="AO171" s="418"/>
      <c r="AP171" s="419"/>
      <c r="AQ171" s="132" t="str">
        <f>IF(Szerepkor="Kezes","","%")</f>
        <v>%</v>
      </c>
      <c r="AS171" s="388" t="str">
        <f>IF(Szerepkor="Kezes","","Az 1) és 2) együtt is jelölendő, ha a mérték együttesen eléri a 25 %-ot. ")</f>
        <v xml:space="preserve">Az 1) és 2) együtt is jelölendő, ha a mérték együttesen eléri a 25 %-ot. </v>
      </c>
      <c r="AT171" s="388"/>
      <c r="AU171" s="388"/>
      <c r="AV171" s="388"/>
      <c r="AW171" s="388"/>
      <c r="AX171" s="388"/>
      <c r="AY171" s="388"/>
      <c r="AZ171" s="388"/>
      <c r="BA171" s="388"/>
      <c r="BB171" s="388"/>
      <c r="BC171" s="388"/>
      <c r="BD171" s="388"/>
      <c r="BE171" s="413"/>
      <c r="BF171" s="1"/>
      <c r="BG171" s="1"/>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row>
    <row r="172" spans="1:83" ht="12.75" customHeight="1" x14ac:dyDescent="0.2">
      <c r="A172" s="1"/>
      <c r="B172" s="133"/>
      <c r="C172" s="149"/>
      <c r="D172" s="576" t="str">
        <f>IF(Szerepkor="Kezes","","2)     közvetett tulajdoni hányaddal, szavazati joggal rendelkező   ")</f>
        <v xml:space="preserve">2)     közvetett tulajdoni hányaddal, szavazati joggal rendelkező   </v>
      </c>
      <c r="E172" s="576"/>
      <c r="F172" s="576"/>
      <c r="G172" s="576"/>
      <c r="H172" s="576"/>
      <c r="I172" s="576"/>
      <c r="J172" s="576"/>
      <c r="K172" s="576"/>
      <c r="L172" s="576"/>
      <c r="M172" s="576"/>
      <c r="N172" s="576"/>
      <c r="O172" s="576"/>
      <c r="P172" s="576"/>
      <c r="Q172" s="576"/>
      <c r="R172" s="576"/>
      <c r="S172" s="576"/>
      <c r="T172" s="576"/>
      <c r="U172" s="576"/>
      <c r="V172" s="576"/>
      <c r="W172" s="576"/>
      <c r="X172" s="576"/>
      <c r="Y172" s="576"/>
      <c r="Z172" s="576"/>
      <c r="AA172" s="576"/>
      <c r="AB172" s="576"/>
      <c r="AC172" s="576"/>
      <c r="AD172" s="576"/>
      <c r="AE172" s="576"/>
      <c r="AF172" s="576"/>
      <c r="AG172" s="576"/>
      <c r="AH172" s="146"/>
      <c r="AI172" s="361" t="str">
        <f>IF(Szerepkor="Kezes","","Mértéke:")</f>
        <v>Mértéke:</v>
      </c>
      <c r="AJ172" s="361"/>
      <c r="AK172" s="361"/>
      <c r="AL172" s="361"/>
      <c r="AM172" s="410"/>
      <c r="AN172" s="417"/>
      <c r="AO172" s="418"/>
      <c r="AP172" s="419"/>
      <c r="AQ172" s="132" t="str">
        <f>IF(Szerepkor="Kezes","","%")</f>
        <v>%</v>
      </c>
      <c r="AS172" s="388"/>
      <c r="AT172" s="388"/>
      <c r="AU172" s="388"/>
      <c r="AV172" s="388"/>
      <c r="AW172" s="388"/>
      <c r="AX172" s="388"/>
      <c r="AY172" s="388"/>
      <c r="AZ172" s="388"/>
      <c r="BA172" s="388"/>
      <c r="BB172" s="388"/>
      <c r="BC172" s="388"/>
      <c r="BD172" s="388"/>
      <c r="BE172" s="413"/>
      <c r="BF172" s="1"/>
      <c r="BG172" s="1"/>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row>
    <row r="173" spans="1:83" ht="12.75" customHeight="1" x14ac:dyDescent="0.2">
      <c r="A173" s="1"/>
      <c r="B173" s="173"/>
      <c r="C173" s="149"/>
      <c r="D173" s="576" t="str">
        <f>IF(Szerepkor="Kezes","","3)    egyéb módon tényleges irányítást vagy ellenőrzést gyakorló")</f>
        <v>3)    egyéb módon tényleges irányítást vagy ellenőrzést gyakorló</v>
      </c>
      <c r="E173" s="576"/>
      <c r="F173" s="576"/>
      <c r="G173" s="576"/>
      <c r="H173" s="576"/>
      <c r="I173" s="576"/>
      <c r="J173" s="576"/>
      <c r="K173" s="576"/>
      <c r="L173" s="576"/>
      <c r="M173" s="576"/>
      <c r="N173" s="576"/>
      <c r="O173" s="576"/>
      <c r="P173" s="576"/>
      <c r="Q173" s="576"/>
      <c r="R173" s="576"/>
      <c r="S173" s="576"/>
      <c r="T173" s="576"/>
      <c r="U173" s="576"/>
      <c r="V173" s="576"/>
      <c r="W173" s="576"/>
      <c r="X173" s="576"/>
      <c r="Y173" s="576"/>
      <c r="Z173" s="576"/>
      <c r="AA173" s="576"/>
      <c r="AB173" s="576"/>
      <c r="AC173" s="576"/>
      <c r="AD173" s="576"/>
      <c r="AE173" s="576"/>
      <c r="AF173" s="576"/>
      <c r="AG173" s="576"/>
      <c r="AH173" s="186"/>
      <c r="AI173" s="187"/>
      <c r="AJ173" s="187"/>
      <c r="AK173" s="187"/>
      <c r="AL173" s="187"/>
      <c r="AM173" s="187"/>
      <c r="AN173" s="187"/>
      <c r="AO173" s="187"/>
      <c r="AP173" s="187"/>
      <c r="AQ173" s="188"/>
      <c r="AR173"/>
      <c r="AS173" s="189"/>
      <c r="AT173" s="189"/>
      <c r="AU173" s="189"/>
      <c r="AV173" s="189"/>
      <c r="AW173" s="189"/>
      <c r="AX173" s="189"/>
      <c r="AY173" s="189"/>
      <c r="AZ173" s="189"/>
      <c r="BA173" s="189"/>
      <c r="BB173" s="189"/>
      <c r="BC173" s="189"/>
      <c r="BD173" s="189"/>
      <c r="BE173" s="190"/>
      <c r="BF173" s="1"/>
      <c r="BG173" s="1"/>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row>
    <row r="174" spans="1:83" ht="12.75" customHeight="1" thickBot="1" x14ac:dyDescent="0.25">
      <c r="A174" s="1"/>
      <c r="B174" s="174"/>
      <c r="C174" s="135"/>
      <c r="D174" s="577" t="str">
        <f>IF(Szerepkor="Kezes","","5)     vezető tisztségviselő")</f>
        <v>5)     vezető tisztségviselő</v>
      </c>
      <c r="E174" s="577"/>
      <c r="F174" s="577"/>
      <c r="G174" s="577"/>
      <c r="H174" s="577"/>
      <c r="I174" s="577"/>
      <c r="J174" s="577"/>
      <c r="K174" s="577"/>
      <c r="L174" s="577"/>
      <c r="M174" s="577"/>
      <c r="N174" s="577"/>
      <c r="O174" s="577"/>
      <c r="P174" s="577"/>
      <c r="Q174" s="577"/>
      <c r="R174" s="577"/>
      <c r="S174" s="577"/>
      <c r="T174" s="577"/>
      <c r="U174" s="577"/>
      <c r="V174" s="577"/>
      <c r="W174" s="577"/>
      <c r="X174" s="577"/>
      <c r="Y174" s="577"/>
      <c r="Z174" s="577"/>
      <c r="AA174" s="577"/>
      <c r="AB174" s="577"/>
      <c r="AC174" s="577"/>
      <c r="AD174" s="577"/>
      <c r="AE174" s="577"/>
      <c r="AF174" s="577"/>
      <c r="AG174" s="577"/>
      <c r="AH174" s="191"/>
      <c r="AI174" s="192"/>
      <c r="AJ174" s="192"/>
      <c r="AK174" s="192"/>
      <c r="AL174" s="192"/>
      <c r="AM174" s="192"/>
      <c r="AN174" s="192"/>
      <c r="AO174" s="192"/>
      <c r="AP174" s="192"/>
      <c r="AQ174" s="193"/>
      <c r="AR174" s="194"/>
      <c r="AS174" s="195"/>
      <c r="AT174" s="195"/>
      <c r="AU174" s="195"/>
      <c r="AV174" s="195"/>
      <c r="AW174" s="195"/>
      <c r="AX174" s="195"/>
      <c r="AY174" s="195"/>
      <c r="AZ174" s="195"/>
      <c r="BA174" s="195"/>
      <c r="BB174" s="195"/>
      <c r="BC174" s="195"/>
      <c r="BD174" s="195"/>
      <c r="BE174" s="196"/>
      <c r="BF174" s="1"/>
      <c r="BG174" s="1"/>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row>
    <row r="175" spans="1:83" x14ac:dyDescent="0.2">
      <c r="A175" s="1"/>
      <c r="B175" s="228" t="str">
        <f>IF(Szerepkor="Kezes","","4.) Családi- és utónév:")</f>
        <v>4.) Családi- és utónév:</v>
      </c>
      <c r="C175" s="231"/>
      <c r="D175" s="231"/>
      <c r="E175" s="231"/>
      <c r="F175" s="231"/>
      <c r="G175" s="231"/>
      <c r="H175" s="231"/>
      <c r="I175" s="117"/>
      <c r="J175" s="232"/>
      <c r="K175" s="117"/>
      <c r="L175" s="352"/>
      <c r="M175" s="352"/>
      <c r="N175" s="352"/>
      <c r="O175" s="352"/>
      <c r="P175" s="352"/>
      <c r="Q175" s="352"/>
      <c r="R175" s="352"/>
      <c r="S175" s="352"/>
      <c r="T175" s="352"/>
      <c r="U175" s="352"/>
      <c r="V175" s="352"/>
      <c r="W175" s="352"/>
      <c r="X175" s="352"/>
      <c r="Y175" s="352"/>
      <c r="Z175" s="352"/>
      <c r="AA175" s="352"/>
      <c r="AB175" s="352"/>
      <c r="AC175" s="230" t="str">
        <f>IF(Szerepkor="Kezes","","Születési családi és utónév")</f>
        <v>Születési családi és utónév</v>
      </c>
      <c r="AD175" s="117"/>
      <c r="AE175" s="117"/>
      <c r="AF175" s="117"/>
      <c r="AG175" s="117"/>
      <c r="AH175" s="117"/>
      <c r="AI175" s="117"/>
      <c r="AJ175" s="117"/>
      <c r="AK175" s="117"/>
      <c r="AL175" s="117"/>
      <c r="AM175" s="117"/>
      <c r="AN175" s="117"/>
      <c r="AO175" s="352"/>
      <c r="AP175" s="352"/>
      <c r="AQ175" s="352"/>
      <c r="AR175" s="352"/>
      <c r="AS175" s="352"/>
      <c r="AT175" s="352"/>
      <c r="AU175" s="352"/>
      <c r="AV175" s="352"/>
      <c r="AW175" s="352"/>
      <c r="AX175" s="352"/>
      <c r="AY175" s="352"/>
      <c r="AZ175" s="352"/>
      <c r="BA175" s="352"/>
      <c r="BB175" s="352"/>
      <c r="BC175" s="352"/>
      <c r="BD175" s="352"/>
      <c r="BE175" s="581"/>
      <c r="BF175" s="1"/>
      <c r="BG175" s="1"/>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row>
    <row r="176" spans="1:83" x14ac:dyDescent="0.2">
      <c r="A176" s="1"/>
      <c r="B176" s="229" t="str">
        <f>IF(Szerepkor="Kezes","","Születési hely és idő:")</f>
        <v>Születési hely és idő:</v>
      </c>
      <c r="C176" s="233"/>
      <c r="D176" s="233"/>
      <c r="E176" s="233"/>
      <c r="F176" s="233"/>
      <c r="G176" s="233"/>
      <c r="H176" s="233"/>
      <c r="I176" s="23"/>
      <c r="J176" s="23"/>
      <c r="K176" s="23"/>
      <c r="L176" s="291"/>
      <c r="M176" s="291"/>
      <c r="N176" s="291"/>
      <c r="O176" s="291"/>
      <c r="P176" s="291"/>
      <c r="Q176" s="291"/>
      <c r="R176" s="291"/>
      <c r="S176" s="291"/>
      <c r="T176" s="291"/>
      <c r="U176" s="291"/>
      <c r="V176" s="291"/>
      <c r="W176" s="291"/>
      <c r="X176" s="291"/>
      <c r="Y176" s="291"/>
      <c r="Z176" s="291"/>
      <c r="AA176" s="291"/>
      <c r="AB176" s="291"/>
      <c r="AC176" s="293"/>
      <c r="AD176" s="293"/>
      <c r="AE176" s="293"/>
      <c r="AF176" s="293"/>
      <c r="AG176" s="293"/>
      <c r="AH176" s="293"/>
      <c r="AI176" s="293"/>
      <c r="AJ176" s="293"/>
      <c r="AK176" s="580" t="str">
        <f>IF(Szerepkor="Kezes","","Állampolgárság:")</f>
        <v>Állampolgárság:</v>
      </c>
      <c r="AL176" s="580"/>
      <c r="AM176" s="580"/>
      <c r="AN176" s="580"/>
      <c r="AO176" s="580"/>
      <c r="AP176" s="580"/>
      <c r="AQ176" s="580"/>
      <c r="AR176" s="580"/>
      <c r="AS176" s="293"/>
      <c r="AT176" s="293"/>
      <c r="AU176" s="293"/>
      <c r="AV176" s="293"/>
      <c r="AW176" s="293"/>
      <c r="AX176" s="293"/>
      <c r="AY176" s="293"/>
      <c r="AZ176" s="293"/>
      <c r="BA176" s="293"/>
      <c r="BB176" s="293"/>
      <c r="BC176" s="293"/>
      <c r="BD176" s="293"/>
      <c r="BE176" s="294"/>
      <c r="BF176" s="1"/>
      <c r="BG176" s="1"/>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row>
    <row r="177" spans="1:83" x14ac:dyDescent="0.2">
      <c r="A177" s="1"/>
      <c r="B177" s="229" t="str">
        <f>IF(Szerepkor="Kezes","","Lakcím (lakcím hiányában tartózkodási hely):")</f>
        <v>Lakcím (lakcím hiányában tartózkodási hely):</v>
      </c>
      <c r="C177" s="233"/>
      <c r="D177" s="233"/>
      <c r="E177" s="233"/>
      <c r="F177" s="233"/>
      <c r="G177" s="233"/>
      <c r="H177" s="233"/>
      <c r="I177" s="23"/>
      <c r="J177" s="23"/>
      <c r="K177" s="23"/>
      <c r="L177" s="23"/>
      <c r="M177" s="23"/>
      <c r="N177" s="23"/>
      <c r="O177" s="23"/>
      <c r="P177" s="23"/>
      <c r="Q177" s="23"/>
      <c r="R177" s="23"/>
      <c r="S177" s="23"/>
      <c r="T177" s="23"/>
      <c r="U177" s="23"/>
      <c r="V177" s="293"/>
      <c r="W177" s="293"/>
      <c r="X177" s="293"/>
      <c r="Y177" s="293"/>
      <c r="Z177" s="293"/>
      <c r="AA177" s="293"/>
      <c r="AB177" s="293"/>
      <c r="AC177" s="293"/>
      <c r="AD177" s="293"/>
      <c r="AE177" s="293"/>
      <c r="AF177" s="293"/>
      <c r="AG177" s="293"/>
      <c r="AH177" s="293"/>
      <c r="AI177" s="293"/>
      <c r="AJ177" s="293"/>
      <c r="AK177" s="293"/>
      <c r="AL177" s="293"/>
      <c r="AM177" s="293"/>
      <c r="AN177" s="293"/>
      <c r="AO177" s="293"/>
      <c r="AP177" s="293"/>
      <c r="AQ177" s="293"/>
      <c r="AR177" s="293"/>
      <c r="AS177" s="293"/>
      <c r="AT177" s="293"/>
      <c r="AU177" s="293"/>
      <c r="AV177" s="293"/>
      <c r="AW177" s="293"/>
      <c r="AX177" s="293"/>
      <c r="AY177" s="293"/>
      <c r="AZ177" s="293"/>
      <c r="BA177" s="293"/>
      <c r="BB177" s="293"/>
      <c r="BC177" s="293"/>
      <c r="BD177" s="293"/>
      <c r="BE177" s="294"/>
      <c r="BF177" s="1"/>
      <c r="BG177" s="1"/>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row>
    <row r="178" spans="1:83" ht="12.75" customHeight="1" x14ac:dyDescent="0.2">
      <c r="A178" s="1"/>
      <c r="B178" s="159" t="str">
        <f>IF(Szerepkor="Kezes","","Fontos közfeladatot ellátó kiemelt közszereplőnek minősül? (Kérjük jelölje!)")</f>
        <v>Fontos közfeladatot ellátó kiemelt közszereplőnek minősül? (Kérjük jelölje!)</v>
      </c>
      <c r="C178" s="160"/>
      <c r="D178" s="160"/>
      <c r="E178" s="160"/>
      <c r="F178" s="160"/>
      <c r="G178" s="160"/>
      <c r="H178" s="160"/>
      <c r="I178" s="160"/>
      <c r="J178" s="160"/>
      <c r="K178" s="160"/>
      <c r="L178" s="160"/>
      <c r="M178" s="161"/>
      <c r="N178" s="161"/>
      <c r="O178" s="161"/>
      <c r="P178" s="161"/>
      <c r="Q178" s="161"/>
      <c r="R178" s="161"/>
      <c r="S178" s="161"/>
      <c r="T178" s="161"/>
      <c r="U178" s="160"/>
      <c r="V178" s="160"/>
      <c r="W178" s="161"/>
      <c r="X178" s="162"/>
      <c r="Y178" s="161"/>
      <c r="Z178" s="161"/>
      <c r="AA178" s="162"/>
      <c r="AB178" s="162"/>
      <c r="AC178" s="162"/>
      <c r="AD178" s="162"/>
      <c r="AE178" s="162"/>
      <c r="AF178" s="161"/>
      <c r="AG178" s="161"/>
      <c r="AH178" s="163"/>
      <c r="AI178" s="163"/>
      <c r="AJ178" s="161"/>
      <c r="AK178" s="161"/>
      <c r="AL178" s="161"/>
      <c r="AM178" s="161"/>
      <c r="AN178" s="161"/>
      <c r="AO178" s="161"/>
      <c r="AP178" s="161"/>
      <c r="AQ178" s="583" t="str">
        <f>IF(Szerepkor="Kezes","","igen   /   nem")</f>
        <v>igen   /   nem</v>
      </c>
      <c r="AR178" s="583"/>
      <c r="AS178" s="583"/>
      <c r="AT178" s="583"/>
      <c r="AU178" s="583"/>
      <c r="AV178" s="583"/>
      <c r="AW178" s="583"/>
      <c r="AX178" s="583"/>
      <c r="AY178" s="583"/>
      <c r="AZ178" s="583"/>
      <c r="BA178" s="583"/>
      <c r="BB178" s="583"/>
      <c r="BC178" s="583"/>
      <c r="BD178" s="164"/>
      <c r="BE178" s="165"/>
      <c r="BF178" s="1"/>
      <c r="BG178" s="1"/>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row>
    <row r="179" spans="1:83" ht="12.75" customHeight="1" x14ac:dyDescent="0.2">
      <c r="A179" s="1"/>
      <c r="B179" s="360" t="str">
        <f>IF(Szerepkor="Kezes","","Amennyiben igen, a fontos közfeladat típusának betűjele:")</f>
        <v>Amennyiben igen, a fontos közfeladat típusának betűjele:</v>
      </c>
      <c r="C179" s="361"/>
      <c r="D179" s="361"/>
      <c r="E179" s="361"/>
      <c r="F179" s="361"/>
      <c r="G179" s="361"/>
      <c r="H179" s="361"/>
      <c r="I179" s="361"/>
      <c r="J179" s="361"/>
      <c r="K179" s="361"/>
      <c r="L179" s="361"/>
      <c r="M179" s="361"/>
      <c r="N179" s="361"/>
      <c r="O179" s="361"/>
      <c r="P179" s="361"/>
      <c r="Q179" s="361"/>
      <c r="R179" s="361"/>
      <c r="S179" s="361"/>
      <c r="T179" s="361"/>
      <c r="U179" s="361"/>
      <c r="V179" s="361"/>
      <c r="W179" s="361"/>
      <c r="X179" s="361"/>
      <c r="Y179" s="361"/>
      <c r="Z179" s="361"/>
      <c r="AA179" s="361"/>
      <c r="AB179" s="361"/>
      <c r="AC179" s="361"/>
      <c r="AD179" s="361"/>
      <c r="AE179" s="361"/>
      <c r="AF179" s="361"/>
      <c r="AG179" s="361"/>
      <c r="AH179" s="353"/>
      <c r="AI179" s="354"/>
      <c r="AJ179" s="132"/>
      <c r="AK179" s="358" t="str">
        <f>IF(Szerepkor="Kezes","","A betűjelek magyarázatához kattintson ide!")</f>
        <v>A betűjelek magyarázatához kattintson ide!</v>
      </c>
      <c r="AL179" s="358"/>
      <c r="AM179" s="358"/>
      <c r="AN179" s="358"/>
      <c r="AO179" s="358"/>
      <c r="AP179" s="358"/>
      <c r="AQ179" s="358"/>
      <c r="AR179" s="358"/>
      <c r="AS179" s="358"/>
      <c r="AT179" s="358"/>
      <c r="AU179" s="358"/>
      <c r="AV179" s="358"/>
      <c r="AW179" s="358"/>
      <c r="AX179" s="358"/>
      <c r="AY179" s="358"/>
      <c r="AZ179" s="358"/>
      <c r="BA179" s="358"/>
      <c r="BB179" s="358"/>
      <c r="BC179" s="358"/>
      <c r="BD179" s="358"/>
      <c r="BE179" s="212"/>
      <c r="BF179" s="1"/>
      <c r="BG179" s="1"/>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row>
    <row r="180" spans="1:83" ht="12.75" customHeight="1" x14ac:dyDescent="0.2">
      <c r="A180" s="1"/>
      <c r="B180" s="170" t="str">
        <f>IF(Szerepkor="Kezes","","Fontos közfeladatot ellátó kiemelt közszereplő közeli hozzátartozójának minősül? Kérjük jelölje!")</f>
        <v>Fontos közfeladatot ellátó kiemelt közszereplő közeli hozzátartozójának minősül? Kérjük jelölje!</v>
      </c>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c r="AI180" s="198"/>
      <c r="AJ180" s="198"/>
      <c r="AK180" s="166"/>
      <c r="AL180" s="166"/>
      <c r="AM180" s="166"/>
      <c r="AN180" s="166"/>
      <c r="AO180" s="166"/>
      <c r="AP180" s="166"/>
      <c r="AQ180" s="166"/>
      <c r="AR180" s="166"/>
      <c r="AS180" s="166"/>
      <c r="AT180" s="166"/>
      <c r="AU180" s="166"/>
      <c r="AV180" s="359" t="str">
        <f>IF(Szerepkor="Kezes","","igen  /  nem")</f>
        <v>igen  /  nem</v>
      </c>
      <c r="AW180" s="359"/>
      <c r="AX180" s="359"/>
      <c r="AY180" s="359"/>
      <c r="AZ180" s="359"/>
      <c r="BA180" s="359"/>
      <c r="BB180" s="359"/>
      <c r="BC180" s="359"/>
      <c r="BD180" s="167"/>
      <c r="BE180" s="168"/>
      <c r="BF180" s="1"/>
      <c r="BG180" s="1"/>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row>
    <row r="181" spans="1:83" ht="12.75" customHeight="1" x14ac:dyDescent="0.2">
      <c r="A181" s="1"/>
      <c r="B181" s="360" t="str">
        <f>IF(Szerepkor="Kezes","","   Amennyiben igen, a hozzátartozói kapcsolat betűjele:")</f>
        <v xml:space="preserve">   Amennyiben igen, a hozzátartozói kapcsolat betűjele:</v>
      </c>
      <c r="C181" s="361"/>
      <c r="D181" s="361"/>
      <c r="E181" s="361"/>
      <c r="F181" s="361"/>
      <c r="G181" s="361"/>
      <c r="H181" s="361"/>
      <c r="I181" s="361"/>
      <c r="J181" s="361"/>
      <c r="K181" s="361"/>
      <c r="L181" s="361"/>
      <c r="M181" s="361"/>
      <c r="N181" s="361"/>
      <c r="O181" s="361"/>
      <c r="P181" s="361"/>
      <c r="Q181" s="361"/>
      <c r="R181" s="361"/>
      <c r="S181" s="361"/>
      <c r="T181" s="361"/>
      <c r="U181" s="361"/>
      <c r="V181" s="361"/>
      <c r="W181" s="361"/>
      <c r="X181" s="361"/>
      <c r="Y181" s="361"/>
      <c r="Z181" s="361"/>
      <c r="AA181" s="361"/>
      <c r="AB181" s="362"/>
      <c r="AC181" s="363"/>
      <c r="AD181" s="363"/>
      <c r="AE181" s="363"/>
      <c r="AF181" s="363"/>
      <c r="AG181" s="363"/>
      <c r="AH181" s="363"/>
      <c r="AI181" s="363"/>
      <c r="AJ181" s="363"/>
      <c r="AK181" s="363"/>
      <c r="AL181" s="363"/>
      <c r="AM181" s="363"/>
      <c r="AN181" s="363"/>
      <c r="AO181" s="363"/>
      <c r="AP181" s="363"/>
      <c r="AQ181" s="363"/>
      <c r="AR181" s="363"/>
      <c r="AS181" s="363"/>
      <c r="AT181" s="363"/>
      <c r="AU181" s="363"/>
      <c r="AV181" s="363"/>
      <c r="AW181" s="363"/>
      <c r="AX181" s="363"/>
      <c r="AY181" s="363"/>
      <c r="AZ181" s="363"/>
      <c r="BA181" s="363"/>
      <c r="BB181" s="363"/>
      <c r="BC181" s="363"/>
      <c r="BD181" s="364"/>
      <c r="BE181" s="212"/>
      <c r="BF181" s="1"/>
      <c r="BG181" s="1"/>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row>
    <row r="182" spans="1:83" ht="12.75" customHeight="1" x14ac:dyDescent="0.2">
      <c r="A182" s="1"/>
      <c r="B182" s="355" t="str">
        <f>IF(Szerepkor="Kezes","","A kiemelt közszereplő családi és utóneve:")</f>
        <v>A kiemelt közszereplő családi és utóneve:</v>
      </c>
      <c r="C182" s="356"/>
      <c r="D182" s="356"/>
      <c r="E182" s="356"/>
      <c r="F182" s="356"/>
      <c r="G182" s="356"/>
      <c r="H182" s="356"/>
      <c r="I182" s="356"/>
      <c r="J182" s="356"/>
      <c r="K182" s="356"/>
      <c r="L182" s="356"/>
      <c r="M182" s="356"/>
      <c r="N182" s="356"/>
      <c r="O182" s="356"/>
      <c r="P182" s="356"/>
      <c r="Q182" s="356"/>
      <c r="R182" s="356"/>
      <c r="S182" s="356"/>
      <c r="T182" s="356"/>
      <c r="U182" s="356"/>
      <c r="V182" s="357"/>
      <c r="W182" s="357"/>
      <c r="X182" s="357"/>
      <c r="Y182" s="357"/>
      <c r="Z182" s="357"/>
      <c r="AA182" s="357"/>
      <c r="AB182" s="357"/>
      <c r="AC182" s="357"/>
      <c r="AD182" s="357"/>
      <c r="AE182" s="357"/>
      <c r="AF182" s="357"/>
      <c r="AG182" s="357"/>
      <c r="AH182" s="357"/>
      <c r="AI182" s="357"/>
      <c r="AJ182" s="357"/>
      <c r="AK182" s="357"/>
      <c r="AL182" s="357"/>
      <c r="AM182" s="357"/>
      <c r="AN182" s="357"/>
      <c r="AO182" s="357"/>
      <c r="AP182" s="357"/>
      <c r="AQ182" s="356" t="str">
        <f>IF(Szerepkor="Kezes","","Születési ideje:")</f>
        <v>Születési ideje:</v>
      </c>
      <c r="AR182" s="356"/>
      <c r="AS182" s="356"/>
      <c r="AT182" s="356"/>
      <c r="AU182" s="356"/>
      <c r="AV182" s="356"/>
      <c r="AW182" s="356"/>
      <c r="AX182" s="356"/>
      <c r="AY182" s="411"/>
      <c r="AZ182" s="411"/>
      <c r="BA182" s="411"/>
      <c r="BB182" s="411"/>
      <c r="BC182" s="411"/>
      <c r="BD182" s="411"/>
      <c r="BE182" s="412"/>
      <c r="BF182" s="1"/>
      <c r="BG182" s="1"/>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row>
    <row r="183" spans="1:83" ht="12.75" customHeight="1" x14ac:dyDescent="0.2">
      <c r="A183" s="1"/>
      <c r="B183" s="171" t="str">
        <f>IF(Szerepkor="Kezes","","Fontos közfeladatot ellátó kiemelt közszereplővel közeli kapcsolatban álló személynek minősül? Kérjük jelölje!")</f>
        <v>Fontos közfeladatot ellátó kiemelt közszereplővel közeli kapcsolatban álló személynek minősül? Kérjük jelölje!</v>
      </c>
      <c r="C183" s="197"/>
      <c r="D183" s="197"/>
      <c r="E183" s="197"/>
      <c r="F183" s="197"/>
      <c r="G183" s="197"/>
      <c r="H183" s="197"/>
      <c r="I183" s="197"/>
      <c r="J183" s="197"/>
      <c r="K183" s="197"/>
      <c r="L183" s="197"/>
      <c r="M183" s="197"/>
      <c r="N183" s="197"/>
      <c r="O183" s="197"/>
      <c r="P183" s="197"/>
      <c r="Q183" s="197"/>
      <c r="R183" s="197"/>
      <c r="S183" s="197"/>
      <c r="T183" s="197"/>
      <c r="U183" s="197"/>
      <c r="V183" s="197"/>
      <c r="W183" s="197"/>
      <c r="X183" s="197"/>
      <c r="Y183" s="197"/>
      <c r="Z183" s="197"/>
      <c r="AA183" s="197"/>
      <c r="AB183" s="197"/>
      <c r="AC183" s="197"/>
      <c r="AD183" s="197"/>
      <c r="AE183" s="197"/>
      <c r="AF183" s="197"/>
      <c r="AG183" s="197"/>
      <c r="AH183" s="197"/>
      <c r="AI183" s="197"/>
      <c r="AJ183" s="197"/>
      <c r="AK183" s="169"/>
      <c r="AL183" s="169"/>
      <c r="AM183" s="169"/>
      <c r="AN183" s="169"/>
      <c r="AO183" s="169"/>
      <c r="AP183" s="169"/>
      <c r="AQ183" s="169"/>
      <c r="AR183" s="169"/>
      <c r="AS183" s="169"/>
      <c r="AT183" s="169"/>
      <c r="AU183" s="169"/>
      <c r="AV183" s="169"/>
      <c r="AW183" s="169"/>
      <c r="AX183" s="169"/>
      <c r="AY183" s="169"/>
      <c r="AZ183" s="408" t="str">
        <f>IF(Szerepkor="Kezes","","igen  /  nem")</f>
        <v>igen  /  nem</v>
      </c>
      <c r="BA183" s="408"/>
      <c r="BB183" s="408"/>
      <c r="BC183" s="408"/>
      <c r="BD183" s="408"/>
      <c r="BE183" s="409"/>
      <c r="BF183" s="1"/>
      <c r="BG183" s="1"/>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row>
    <row r="184" spans="1:83" ht="27" customHeight="1" x14ac:dyDescent="0.2">
      <c r="A184" s="1"/>
      <c r="B184" s="406" t="str">
        <f>IF(Szerepkor="Kezes","","   Amennyiben igen, 
   a hozzátartozói kapcsolat betűjele:")</f>
        <v xml:space="preserve">   Amennyiben igen, 
   a hozzátartozói kapcsolat betűjele:</v>
      </c>
      <c r="C184" s="407"/>
      <c r="D184" s="407"/>
      <c r="E184" s="407"/>
      <c r="F184" s="407"/>
      <c r="G184" s="407"/>
      <c r="H184" s="407"/>
      <c r="I184" s="407"/>
      <c r="J184" s="407"/>
      <c r="K184" s="407"/>
      <c r="L184" s="407"/>
      <c r="M184" s="407"/>
      <c r="N184" s="407"/>
      <c r="O184" s="407"/>
      <c r="P184" s="407"/>
      <c r="Q184" s="407"/>
      <c r="R184" s="407"/>
      <c r="S184" s="172"/>
      <c r="T184" s="414"/>
      <c r="U184" s="415"/>
      <c r="V184" s="415"/>
      <c r="W184" s="415"/>
      <c r="X184" s="415"/>
      <c r="Y184" s="415"/>
      <c r="Z184" s="415"/>
      <c r="AA184" s="415"/>
      <c r="AB184" s="415"/>
      <c r="AC184" s="415"/>
      <c r="AD184" s="415"/>
      <c r="AE184" s="415"/>
      <c r="AF184" s="415"/>
      <c r="AG184" s="415"/>
      <c r="AH184" s="415"/>
      <c r="AI184" s="415"/>
      <c r="AJ184" s="415"/>
      <c r="AK184" s="415"/>
      <c r="AL184" s="415"/>
      <c r="AM184" s="415"/>
      <c r="AN184" s="415"/>
      <c r="AO184" s="415"/>
      <c r="AP184" s="415"/>
      <c r="AQ184" s="415"/>
      <c r="AR184" s="415"/>
      <c r="AS184" s="415"/>
      <c r="AT184" s="415"/>
      <c r="AU184" s="415"/>
      <c r="AV184" s="415"/>
      <c r="AW184" s="415"/>
      <c r="AX184" s="415"/>
      <c r="AY184" s="415"/>
      <c r="AZ184" s="415"/>
      <c r="BA184" s="415"/>
      <c r="BB184" s="415"/>
      <c r="BC184" s="415"/>
      <c r="BD184" s="416"/>
      <c r="BE184" s="212"/>
      <c r="BF184" s="1"/>
      <c r="BG184" s="1"/>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row>
    <row r="185" spans="1:83" ht="12.75" customHeight="1" x14ac:dyDescent="0.2">
      <c r="A185" s="1"/>
      <c r="B185" s="355" t="str">
        <f>IF(Szerepkor="Kezes","","A kiemelt közszereplő családi és utóneve:")</f>
        <v>A kiemelt közszereplő családi és utóneve:</v>
      </c>
      <c r="C185" s="356"/>
      <c r="D185" s="356"/>
      <c r="E185" s="356"/>
      <c r="F185" s="356"/>
      <c r="G185" s="356"/>
      <c r="H185" s="356"/>
      <c r="I185" s="356"/>
      <c r="J185" s="356"/>
      <c r="K185" s="356"/>
      <c r="L185" s="356"/>
      <c r="M185" s="356"/>
      <c r="N185" s="356"/>
      <c r="O185" s="356"/>
      <c r="P185" s="356"/>
      <c r="Q185" s="356"/>
      <c r="R185" s="356"/>
      <c r="S185" s="356"/>
      <c r="T185" s="356"/>
      <c r="U185" s="356"/>
      <c r="V185" s="357"/>
      <c r="W185" s="357"/>
      <c r="X185" s="357"/>
      <c r="Y185" s="357"/>
      <c r="Z185" s="357"/>
      <c r="AA185" s="357"/>
      <c r="AB185" s="357"/>
      <c r="AC185" s="357"/>
      <c r="AD185" s="357"/>
      <c r="AE185" s="357"/>
      <c r="AF185" s="357"/>
      <c r="AG185" s="357"/>
      <c r="AH185" s="357"/>
      <c r="AI185" s="357"/>
      <c r="AJ185" s="357"/>
      <c r="AK185" s="357"/>
      <c r="AL185" s="357"/>
      <c r="AM185" s="357"/>
      <c r="AN185" s="357"/>
      <c r="AO185" s="357"/>
      <c r="AP185" s="357"/>
      <c r="AQ185" s="356" t="str">
        <f>IF(Szerepkor="Kezes","","Születési ideje:")</f>
        <v>Születési ideje:</v>
      </c>
      <c r="AR185" s="356"/>
      <c r="AS185" s="356"/>
      <c r="AT185" s="356"/>
      <c r="AU185" s="356"/>
      <c r="AV185" s="356"/>
      <c r="AW185" s="356"/>
      <c r="AX185" s="356"/>
      <c r="AY185" s="411"/>
      <c r="AZ185" s="411"/>
      <c r="BA185" s="411"/>
      <c r="BB185" s="411"/>
      <c r="BC185" s="411"/>
      <c r="BD185" s="411"/>
      <c r="BE185" s="412"/>
      <c r="BF185" s="1"/>
      <c r="BG185" s="1"/>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row>
    <row r="186" spans="1:83" ht="25.5" customHeight="1" x14ac:dyDescent="0.2">
      <c r="A186" s="1"/>
      <c r="B186" s="578" t="str">
        <f>IF(Szerepkor="Kezes","","Amennyiben a Tényleges tulajdonos személyének meghatározása a közvetett  vagy közvetlen tulajdoni része / szavazati joga alapján került meghatározásra, a tulajdonosi érdekeltségének jellege és mértéke:")</f>
        <v>Amennyiben a Tényleges tulajdonos személyének meghatározása a közvetett  vagy közvetlen tulajdoni része / szavazati joga alapján került meghatározásra, a tulajdonosi érdekeltségének jellege és mértéke:</v>
      </c>
      <c r="C186" s="439"/>
      <c r="D186" s="439"/>
      <c r="E186" s="439"/>
      <c r="F186" s="439"/>
      <c r="G186" s="439"/>
      <c r="H186" s="439"/>
      <c r="I186" s="439"/>
      <c r="J186" s="439"/>
      <c r="K186" s="439"/>
      <c r="L186" s="439"/>
      <c r="M186" s="439"/>
      <c r="N186" s="439"/>
      <c r="O186" s="439"/>
      <c r="P186" s="439"/>
      <c r="Q186" s="439"/>
      <c r="R186" s="439"/>
      <c r="S186" s="439"/>
      <c r="T186" s="439"/>
      <c r="U186" s="439"/>
      <c r="V186" s="439"/>
      <c r="W186" s="439"/>
      <c r="X186" s="439"/>
      <c r="Y186" s="439"/>
      <c r="Z186" s="439"/>
      <c r="AA186" s="439"/>
      <c r="AB186" s="439"/>
      <c r="AC186" s="439"/>
      <c r="AD186" s="439"/>
      <c r="AE186" s="439"/>
      <c r="AF186" s="439"/>
      <c r="AG186" s="439"/>
      <c r="AH186" s="439"/>
      <c r="AI186" s="439"/>
      <c r="AJ186" s="439"/>
      <c r="AK186" s="439"/>
      <c r="AL186" s="439"/>
      <c r="AM186" s="439"/>
      <c r="AN186" s="439"/>
      <c r="AO186" s="439"/>
      <c r="AP186" s="439"/>
      <c r="AQ186" s="439"/>
      <c r="AR186" s="439"/>
      <c r="AS186" s="439"/>
      <c r="AT186" s="439"/>
      <c r="AU186" s="439"/>
      <c r="AV186" s="439"/>
      <c r="AW186" s="439"/>
      <c r="AX186" s="439"/>
      <c r="AY186" s="439"/>
      <c r="AZ186" s="439"/>
      <c r="BA186" s="439"/>
      <c r="BB186" s="439"/>
      <c r="BC186" s="439"/>
      <c r="BD186" s="439"/>
      <c r="BE186" s="579"/>
      <c r="BF186" s="1"/>
      <c r="BG186" s="1"/>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row>
    <row r="187" spans="1:83" ht="12.75" customHeight="1" x14ac:dyDescent="0.2">
      <c r="A187" s="1"/>
      <c r="B187" s="133"/>
      <c r="C187" s="132"/>
      <c r="D187" s="582" t="str">
        <f>IF(Szerepkor="Kezes","","1)     közvetlen tulajdoni hányaddal, szavazati joggal rendelkező")</f>
        <v>1)     közvetlen tulajdoni hányaddal, szavazati joggal rendelkező</v>
      </c>
      <c r="E187" s="582"/>
      <c r="F187" s="582"/>
      <c r="G187" s="582"/>
      <c r="H187" s="582"/>
      <c r="I187" s="582"/>
      <c r="J187" s="582"/>
      <c r="K187" s="582"/>
      <c r="L187" s="582"/>
      <c r="M187" s="582"/>
      <c r="N187" s="582"/>
      <c r="O187" s="582"/>
      <c r="P187" s="582"/>
      <c r="Q187" s="582"/>
      <c r="R187" s="582"/>
      <c r="S187" s="582"/>
      <c r="T187" s="582"/>
      <c r="U187" s="582"/>
      <c r="V187" s="582"/>
      <c r="W187" s="582"/>
      <c r="X187" s="582"/>
      <c r="Y187" s="582"/>
      <c r="Z187" s="582"/>
      <c r="AA187" s="582"/>
      <c r="AB187" s="582"/>
      <c r="AC187" s="582"/>
      <c r="AD187" s="582"/>
      <c r="AE187" s="582"/>
      <c r="AF187" s="582"/>
      <c r="AG187" s="582"/>
      <c r="AH187" s="132"/>
      <c r="AI187" s="361" t="str">
        <f>IF(Szerepkor="Kezes","","Mértéke:")</f>
        <v>Mértéke:</v>
      </c>
      <c r="AJ187" s="361"/>
      <c r="AK187" s="361"/>
      <c r="AL187" s="361"/>
      <c r="AM187" s="410"/>
      <c r="AN187" s="417"/>
      <c r="AO187" s="418"/>
      <c r="AP187" s="419"/>
      <c r="AQ187" s="132" t="str">
        <f>IF(Szerepkor="Kezes","","%")</f>
        <v>%</v>
      </c>
      <c r="AS187" s="388" t="str">
        <f>IF(Szerepkor="Kezes","","Az 1) és 2) együtt is jelölendő, ha a mérték együttesen eléri a 25 %-ot. ")</f>
        <v xml:space="preserve">Az 1) és 2) együtt is jelölendő, ha a mérték együttesen eléri a 25 %-ot. </v>
      </c>
      <c r="AT187" s="388"/>
      <c r="AU187" s="388"/>
      <c r="AV187" s="388"/>
      <c r="AW187" s="388"/>
      <c r="AX187" s="388"/>
      <c r="AY187" s="388"/>
      <c r="AZ187" s="388"/>
      <c r="BA187" s="388"/>
      <c r="BB187" s="388"/>
      <c r="BC187" s="388"/>
      <c r="BD187" s="388"/>
      <c r="BE187" s="413"/>
      <c r="BF187" s="1"/>
      <c r="BG187" s="1"/>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row>
    <row r="188" spans="1:83" ht="12.75" customHeight="1" x14ac:dyDescent="0.2">
      <c r="A188" s="1"/>
      <c r="B188" s="133"/>
      <c r="C188" s="149"/>
      <c r="D188" s="576" t="str">
        <f>IF(Szerepkor="Kezes","","2)     közvetett tulajdoni hányaddal, szavazati joggal rendelkező   ")</f>
        <v xml:space="preserve">2)     közvetett tulajdoni hányaddal, szavazati joggal rendelkező   </v>
      </c>
      <c r="E188" s="576"/>
      <c r="F188" s="576"/>
      <c r="G188" s="576"/>
      <c r="H188" s="576"/>
      <c r="I188" s="576"/>
      <c r="J188" s="576"/>
      <c r="K188" s="576"/>
      <c r="L188" s="576"/>
      <c r="M188" s="576"/>
      <c r="N188" s="576"/>
      <c r="O188" s="576"/>
      <c r="P188" s="576"/>
      <c r="Q188" s="576"/>
      <c r="R188" s="576"/>
      <c r="S188" s="576"/>
      <c r="T188" s="576"/>
      <c r="U188" s="576"/>
      <c r="V188" s="576"/>
      <c r="W188" s="576"/>
      <c r="X188" s="576"/>
      <c r="Y188" s="576"/>
      <c r="Z188" s="576"/>
      <c r="AA188" s="576"/>
      <c r="AB188" s="576"/>
      <c r="AC188" s="576"/>
      <c r="AD188" s="576"/>
      <c r="AE188" s="576"/>
      <c r="AF188" s="576"/>
      <c r="AG188" s="576"/>
      <c r="AH188" s="146"/>
      <c r="AI188" s="361" t="str">
        <f>IF(Szerepkor="Kezes","","Mértéke:")</f>
        <v>Mértéke:</v>
      </c>
      <c r="AJ188" s="361"/>
      <c r="AK188" s="361"/>
      <c r="AL188" s="361"/>
      <c r="AM188" s="410"/>
      <c r="AN188" s="417"/>
      <c r="AO188" s="418"/>
      <c r="AP188" s="419"/>
      <c r="AQ188" s="132" t="str">
        <f>IF(Szerepkor="Kezes","","%")</f>
        <v>%</v>
      </c>
      <c r="AS188" s="388"/>
      <c r="AT188" s="388"/>
      <c r="AU188" s="388"/>
      <c r="AV188" s="388"/>
      <c r="AW188" s="388"/>
      <c r="AX188" s="388"/>
      <c r="AY188" s="388"/>
      <c r="AZ188" s="388"/>
      <c r="BA188" s="388"/>
      <c r="BB188" s="388"/>
      <c r="BC188" s="388"/>
      <c r="BD188" s="388"/>
      <c r="BE188" s="413"/>
      <c r="BF188" s="1"/>
      <c r="BG188" s="1"/>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row>
    <row r="189" spans="1:83" ht="12.75" customHeight="1" x14ac:dyDescent="0.2">
      <c r="A189" s="1"/>
      <c r="B189" s="173"/>
      <c r="C189" s="149"/>
      <c r="D189" s="576" t="str">
        <f>IF(Szerepkor="Kezes","","3)    egyéb módon tényleges irányítást vagy ellenőrzést gyakorló")</f>
        <v>3)    egyéb módon tényleges irányítást vagy ellenőrzést gyakorló</v>
      </c>
      <c r="E189" s="576"/>
      <c r="F189" s="576"/>
      <c r="G189" s="576"/>
      <c r="H189" s="576"/>
      <c r="I189" s="576"/>
      <c r="J189" s="576"/>
      <c r="K189" s="576"/>
      <c r="L189" s="576"/>
      <c r="M189" s="576"/>
      <c r="N189" s="576"/>
      <c r="O189" s="576"/>
      <c r="P189" s="576"/>
      <c r="Q189" s="576"/>
      <c r="R189" s="576"/>
      <c r="S189" s="576"/>
      <c r="T189" s="576"/>
      <c r="U189" s="576"/>
      <c r="V189" s="576"/>
      <c r="W189" s="576"/>
      <c r="X189" s="576"/>
      <c r="Y189" s="576"/>
      <c r="Z189" s="576"/>
      <c r="AA189" s="576"/>
      <c r="AB189" s="576"/>
      <c r="AC189" s="576"/>
      <c r="AD189" s="576"/>
      <c r="AE189" s="576"/>
      <c r="AF189" s="576"/>
      <c r="AG189" s="576"/>
      <c r="AH189" s="186"/>
      <c r="AI189" s="187"/>
      <c r="AJ189" s="187"/>
      <c r="AK189" s="187"/>
      <c r="AL189" s="187"/>
      <c r="AM189" s="187"/>
      <c r="AN189" s="187"/>
      <c r="AO189" s="187"/>
      <c r="AP189" s="187"/>
      <c r="AQ189" s="188"/>
      <c r="AR189"/>
      <c r="AS189" s="189"/>
      <c r="AT189" s="189"/>
      <c r="AU189" s="189"/>
      <c r="AV189" s="189"/>
      <c r="AW189" s="189"/>
      <c r="AX189" s="189"/>
      <c r="AY189" s="189"/>
      <c r="AZ189" s="189"/>
      <c r="BA189" s="189"/>
      <c r="BB189" s="189"/>
      <c r="BC189" s="189"/>
      <c r="BD189" s="189"/>
      <c r="BE189" s="190"/>
      <c r="BF189" s="1"/>
      <c r="BG189" s="1"/>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row>
    <row r="190" spans="1:83" ht="12.75" customHeight="1" thickBot="1" x14ac:dyDescent="0.25">
      <c r="A190" s="1"/>
      <c r="B190" s="174"/>
      <c r="C190" s="135"/>
      <c r="D190" s="577" t="str">
        <f>IF(Szerepkor="Kezes","","5)     vezető tisztségviselő")</f>
        <v>5)     vezető tisztségviselő</v>
      </c>
      <c r="E190" s="577"/>
      <c r="F190" s="577"/>
      <c r="G190" s="577"/>
      <c r="H190" s="577"/>
      <c r="I190" s="577"/>
      <c r="J190" s="577"/>
      <c r="K190" s="577"/>
      <c r="L190" s="577"/>
      <c r="M190" s="577"/>
      <c r="N190" s="577"/>
      <c r="O190" s="577"/>
      <c r="P190" s="577"/>
      <c r="Q190" s="577"/>
      <c r="R190" s="577"/>
      <c r="S190" s="577"/>
      <c r="T190" s="577"/>
      <c r="U190" s="577"/>
      <c r="V190" s="577"/>
      <c r="W190" s="577"/>
      <c r="X190" s="577"/>
      <c r="Y190" s="577"/>
      <c r="Z190" s="577"/>
      <c r="AA190" s="577"/>
      <c r="AB190" s="577"/>
      <c r="AC190" s="577"/>
      <c r="AD190" s="577"/>
      <c r="AE190" s="577"/>
      <c r="AF190" s="577"/>
      <c r="AG190" s="577"/>
      <c r="AH190" s="191"/>
      <c r="AI190" s="192"/>
      <c r="AJ190" s="192"/>
      <c r="AK190" s="192"/>
      <c r="AL190" s="192"/>
      <c r="AM190" s="192"/>
      <c r="AN190" s="192"/>
      <c r="AO190" s="192"/>
      <c r="AP190" s="192"/>
      <c r="AQ190" s="193"/>
      <c r="AR190" s="194"/>
      <c r="AS190" s="195"/>
      <c r="AT190" s="195"/>
      <c r="AU190" s="195"/>
      <c r="AV190" s="195"/>
      <c r="AW190" s="195"/>
      <c r="AX190" s="195"/>
      <c r="AY190" s="195"/>
      <c r="AZ190" s="195"/>
      <c r="BA190" s="195"/>
      <c r="BB190" s="195"/>
      <c r="BC190" s="195"/>
      <c r="BD190" s="195"/>
      <c r="BE190" s="196"/>
      <c r="BF190" s="1"/>
      <c r="BG190" s="1"/>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row>
    <row r="191" spans="1:83" ht="33.6" customHeight="1" x14ac:dyDescent="0.2">
      <c r="A191" s="1"/>
      <c r="B191" s="584" t="s">
        <v>192</v>
      </c>
      <c r="C191" s="584"/>
      <c r="D191" s="584"/>
      <c r="E191" s="584"/>
      <c r="F191" s="584"/>
      <c r="G191" s="584"/>
      <c r="H191" s="584"/>
      <c r="I191" s="584"/>
      <c r="J191" s="584"/>
      <c r="K191" s="584"/>
      <c r="L191" s="584"/>
      <c r="M191" s="584"/>
      <c r="N191" s="584"/>
      <c r="O191" s="584"/>
      <c r="P191" s="584"/>
      <c r="Q191" s="584"/>
      <c r="R191" s="584"/>
      <c r="S191" s="584"/>
      <c r="T191" s="584"/>
      <c r="U191" s="584"/>
      <c r="V191" s="584"/>
      <c r="W191" s="584"/>
      <c r="X191" s="584"/>
      <c r="Y191" s="584"/>
      <c r="Z191" s="584"/>
      <c r="AA191" s="584"/>
      <c r="AB191" s="584"/>
      <c r="AC191" s="584"/>
      <c r="AD191" s="584"/>
      <c r="AE191" s="584"/>
      <c r="AF191" s="584"/>
      <c r="AG191" s="584"/>
      <c r="AH191" s="584"/>
      <c r="AI191" s="584"/>
      <c r="AJ191" s="584"/>
      <c r="AK191" s="584"/>
      <c r="AL191" s="584"/>
      <c r="AM191" s="584"/>
      <c r="AN191" s="584"/>
      <c r="AO191" s="584"/>
      <c r="AP191" s="584"/>
      <c r="AQ191" s="584"/>
      <c r="AR191" s="584"/>
      <c r="AS191" s="584"/>
      <c r="AT191" s="584"/>
      <c r="AU191" s="584"/>
      <c r="AV191" s="584"/>
      <c r="AW191" s="584"/>
      <c r="AX191" s="584"/>
      <c r="AY191" s="584"/>
      <c r="AZ191" s="584"/>
      <c r="BA191" s="584"/>
      <c r="BB191" s="584"/>
      <c r="BC191" s="584"/>
      <c r="BD191" s="584"/>
      <c r="BE191" s="584"/>
      <c r="BF191" s="1"/>
      <c r="BG191" s="1"/>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row>
    <row r="192" spans="1:83" ht="13.5" thickBot="1" x14ac:dyDescent="0.25">
      <c r="A192" s="1"/>
      <c r="B192" s="45"/>
      <c r="C192" s="45"/>
      <c r="D192" s="45"/>
      <c r="E192" s="45"/>
      <c r="F192" s="45"/>
      <c r="G192" s="157"/>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1"/>
      <c r="BG192" s="1"/>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row>
    <row r="193" spans="1:83" ht="13.5" thickBot="1"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 t="s">
        <v>4</v>
      </c>
      <c r="AJ193" s="3"/>
      <c r="AK193" s="3"/>
      <c r="AL193" s="3"/>
      <c r="AM193" s="3"/>
      <c r="AN193" s="3"/>
      <c r="AO193" s="3"/>
      <c r="AP193" s="3"/>
      <c r="AQ193" s="3"/>
      <c r="AR193" s="3"/>
      <c r="AS193" s="3"/>
      <c r="AT193" s="3"/>
      <c r="AU193" s="3"/>
      <c r="AV193" s="3"/>
      <c r="AW193" s="3"/>
      <c r="AX193" s="597" t="str">
        <f>$AW$1</f>
        <v/>
      </c>
      <c r="AY193" s="597"/>
      <c r="AZ193" s="597"/>
      <c r="BA193" s="597"/>
      <c r="BB193" s="597"/>
      <c r="BC193" s="597"/>
      <c r="BD193" s="597"/>
      <c r="BE193" s="598"/>
      <c r="BF193" s="23"/>
      <c r="BG193" s="1"/>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row>
    <row r="194" spans="1:83" x14ac:dyDescent="0.2">
      <c r="A194" s="1"/>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103" t="str">
        <f>Verzioszam</f>
        <v>v5.2</v>
      </c>
      <c r="BF194" s="1"/>
      <c r="BG194" s="1"/>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row>
    <row r="195" spans="1:83" ht="13.5" thickBot="1" x14ac:dyDescent="0.25">
      <c r="A195" s="1"/>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60"/>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1"/>
      <c r="BG195" s="1"/>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row>
    <row r="196" spans="1:83" ht="13.5" thickBot="1" x14ac:dyDescent="0.25">
      <c r="A196" s="1"/>
      <c r="B196" s="9" t="s">
        <v>0</v>
      </c>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1"/>
      <c r="BF196" s="1"/>
      <c r="BG196" s="1"/>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row>
    <row r="197" spans="1:83" ht="17.100000000000001" customHeight="1" x14ac:dyDescent="0.2">
      <c r="A197" s="1"/>
      <c r="B197" s="609" t="s">
        <v>99</v>
      </c>
      <c r="C197" s="610"/>
      <c r="D197" s="610"/>
      <c r="E197" s="610"/>
      <c r="F197" s="610"/>
      <c r="G197" s="610"/>
      <c r="H197" s="610"/>
      <c r="I197" s="610"/>
      <c r="J197" s="610"/>
      <c r="K197" s="610"/>
      <c r="L197" s="610"/>
      <c r="M197" s="610"/>
      <c r="N197" s="610"/>
      <c r="O197" s="610"/>
      <c r="P197" s="610"/>
      <c r="Q197" s="610"/>
      <c r="R197" s="610"/>
      <c r="S197" s="610"/>
      <c r="T197" s="610"/>
      <c r="U197" s="610"/>
      <c r="V197" s="610"/>
      <c r="W197" s="610"/>
      <c r="X197" s="610"/>
      <c r="Y197" s="610"/>
      <c r="Z197" s="610"/>
      <c r="AA197" s="610"/>
      <c r="AB197" s="610"/>
      <c r="AC197" s="610"/>
      <c r="AD197" s="610"/>
      <c r="AE197" s="610"/>
      <c r="AF197" s="610"/>
      <c r="AG197" s="610"/>
      <c r="AH197" s="610"/>
      <c r="AI197" s="610"/>
      <c r="AJ197" s="610"/>
      <c r="AK197" s="610"/>
      <c r="AL197" s="610"/>
      <c r="AM197" s="610"/>
      <c r="AN197" s="610"/>
      <c r="AO197" s="610"/>
      <c r="AP197" s="610"/>
      <c r="AQ197" s="610"/>
      <c r="AR197" s="610"/>
      <c r="AS197" s="610"/>
      <c r="AT197" s="610"/>
      <c r="AU197" s="610"/>
      <c r="AV197" s="610"/>
      <c r="AW197" s="610"/>
      <c r="AX197" s="610"/>
      <c r="AY197" s="610"/>
      <c r="AZ197" s="610"/>
      <c r="BA197" s="610"/>
      <c r="BB197" s="610"/>
      <c r="BC197" s="610"/>
      <c r="BD197" s="610"/>
      <c r="BE197" s="611"/>
      <c r="BF197" s="1"/>
      <c r="BG197" s="1"/>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row>
    <row r="198" spans="1:83" ht="17.100000000000001" customHeight="1" x14ac:dyDescent="0.2">
      <c r="A198" s="1"/>
      <c r="B198" s="612"/>
      <c r="C198" s="613"/>
      <c r="D198" s="613"/>
      <c r="E198" s="613"/>
      <c r="F198" s="613"/>
      <c r="G198" s="613"/>
      <c r="H198" s="613"/>
      <c r="I198" s="613"/>
      <c r="J198" s="613"/>
      <c r="K198" s="613"/>
      <c r="L198" s="613"/>
      <c r="M198" s="613"/>
      <c r="N198" s="613"/>
      <c r="O198" s="613"/>
      <c r="P198" s="613"/>
      <c r="Q198" s="613"/>
      <c r="R198" s="613"/>
      <c r="S198" s="613"/>
      <c r="T198" s="613"/>
      <c r="U198" s="613"/>
      <c r="V198" s="613"/>
      <c r="W198" s="613"/>
      <c r="X198" s="613"/>
      <c r="Y198" s="613"/>
      <c r="Z198" s="613"/>
      <c r="AA198" s="613"/>
      <c r="AB198" s="613"/>
      <c r="AC198" s="613"/>
      <c r="AD198" s="613"/>
      <c r="AE198" s="613"/>
      <c r="AF198" s="613"/>
      <c r="AG198" s="613"/>
      <c r="AH198" s="613"/>
      <c r="AI198" s="613"/>
      <c r="AJ198" s="613"/>
      <c r="AK198" s="613"/>
      <c r="AL198" s="613"/>
      <c r="AM198" s="613"/>
      <c r="AN198" s="613"/>
      <c r="AO198" s="613"/>
      <c r="AP198" s="613"/>
      <c r="AQ198" s="613"/>
      <c r="AR198" s="613"/>
      <c r="AS198" s="613"/>
      <c r="AT198" s="613"/>
      <c r="AU198" s="613"/>
      <c r="AV198" s="613"/>
      <c r="AW198" s="613"/>
      <c r="AX198" s="613"/>
      <c r="AY198" s="613"/>
      <c r="AZ198" s="613"/>
      <c r="BA198" s="613"/>
      <c r="BB198" s="613"/>
      <c r="BC198" s="613"/>
      <c r="BD198" s="613"/>
      <c r="BE198" s="614"/>
      <c r="BF198" s="1"/>
      <c r="BG198" s="1"/>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row>
    <row r="199" spans="1:83" x14ac:dyDescent="0.2">
      <c r="A199" s="1"/>
      <c r="B199" s="585" t="s">
        <v>186</v>
      </c>
      <c r="C199" s="404"/>
      <c r="D199" s="404"/>
      <c r="E199" s="404"/>
      <c r="F199" s="404"/>
      <c r="G199" s="404"/>
      <c r="H199" s="404"/>
      <c r="I199" s="404"/>
      <c r="J199" s="404"/>
      <c r="K199" s="404"/>
      <c r="L199" s="404"/>
      <c r="M199" s="404"/>
      <c r="N199" s="404"/>
      <c r="O199" s="404"/>
      <c r="P199" s="404"/>
      <c r="Q199" s="404"/>
      <c r="R199" s="404"/>
      <c r="S199" s="404"/>
      <c r="T199" s="404"/>
      <c r="U199" s="404"/>
      <c r="V199" s="404"/>
      <c r="W199" s="404"/>
      <c r="X199" s="404"/>
      <c r="Y199" s="404"/>
      <c r="Z199" s="404"/>
      <c r="AA199" s="404"/>
      <c r="AB199" s="404"/>
      <c r="AC199" s="404"/>
      <c r="AD199" s="404"/>
      <c r="AE199" s="404"/>
      <c r="AF199" s="404"/>
      <c r="AG199" s="404"/>
      <c r="AH199" s="404"/>
      <c r="AI199" s="404"/>
      <c r="AJ199" s="404"/>
      <c r="AK199" s="404"/>
      <c r="AL199" s="404"/>
      <c r="AM199" s="404"/>
      <c r="AN199" s="404"/>
      <c r="AO199" s="404"/>
      <c r="AP199" s="404"/>
      <c r="AQ199" s="404"/>
      <c r="AR199" s="404"/>
      <c r="AS199" s="404"/>
      <c r="AT199" s="404"/>
      <c r="AU199" s="404"/>
      <c r="AV199" s="404"/>
      <c r="AW199" s="404"/>
      <c r="AX199" s="404"/>
      <c r="AY199" s="404"/>
      <c r="AZ199" s="404"/>
      <c r="BA199" s="404"/>
      <c r="BB199" s="404"/>
      <c r="BC199" s="404"/>
      <c r="BD199" s="404"/>
      <c r="BE199" s="586"/>
      <c r="BF199" s="1"/>
      <c r="BG199" s="1"/>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row>
    <row r="200" spans="1:83" ht="12.75" customHeight="1" x14ac:dyDescent="0.2">
      <c r="A200" s="1"/>
      <c r="B200" s="587"/>
      <c r="C200" s="404"/>
      <c r="D200" s="404"/>
      <c r="E200" s="404"/>
      <c r="F200" s="404"/>
      <c r="G200" s="404"/>
      <c r="H200" s="404"/>
      <c r="I200" s="404"/>
      <c r="J200" s="404"/>
      <c r="K200" s="404"/>
      <c r="L200" s="404"/>
      <c r="M200" s="404"/>
      <c r="N200" s="404"/>
      <c r="O200" s="404"/>
      <c r="P200" s="404"/>
      <c r="Q200" s="404"/>
      <c r="R200" s="404"/>
      <c r="S200" s="404"/>
      <c r="T200" s="404"/>
      <c r="U200" s="404"/>
      <c r="V200" s="404"/>
      <c r="W200" s="404"/>
      <c r="X200" s="404"/>
      <c r="Y200" s="404"/>
      <c r="Z200" s="404"/>
      <c r="AA200" s="404"/>
      <c r="AB200" s="404"/>
      <c r="AC200" s="404"/>
      <c r="AD200" s="404"/>
      <c r="AE200" s="404"/>
      <c r="AF200" s="404"/>
      <c r="AG200" s="404"/>
      <c r="AH200" s="404"/>
      <c r="AI200" s="404"/>
      <c r="AJ200" s="404"/>
      <c r="AK200" s="404"/>
      <c r="AL200" s="404"/>
      <c r="AM200" s="404"/>
      <c r="AN200" s="404"/>
      <c r="AO200" s="404"/>
      <c r="AP200" s="404"/>
      <c r="AQ200" s="404"/>
      <c r="AR200" s="404"/>
      <c r="AS200" s="404"/>
      <c r="AT200" s="404"/>
      <c r="AU200" s="404"/>
      <c r="AV200" s="404"/>
      <c r="AW200" s="404"/>
      <c r="AX200" s="404"/>
      <c r="AY200" s="404"/>
      <c r="AZ200" s="404"/>
      <c r="BA200" s="404"/>
      <c r="BB200" s="404"/>
      <c r="BC200" s="404"/>
      <c r="BD200" s="404"/>
      <c r="BE200" s="586"/>
      <c r="BF200" s="1"/>
      <c r="BG200" s="1"/>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row>
    <row r="201" spans="1:83" x14ac:dyDescent="0.2">
      <c r="A201" s="1"/>
      <c r="B201" s="615" t="s">
        <v>98</v>
      </c>
      <c r="C201" s="618"/>
      <c r="D201" s="618"/>
      <c r="E201" s="618"/>
      <c r="F201" s="618"/>
      <c r="G201" s="618"/>
      <c r="H201" s="618"/>
      <c r="I201" s="618"/>
      <c r="J201" s="618"/>
      <c r="K201" s="618"/>
      <c r="L201" s="618"/>
      <c r="M201" s="618"/>
      <c r="N201" s="618"/>
      <c r="O201" s="618"/>
      <c r="P201" s="618"/>
      <c r="Q201" s="618"/>
      <c r="R201" s="618"/>
      <c r="S201" s="618"/>
      <c r="T201" s="618"/>
      <c r="U201" s="618"/>
      <c r="V201" s="618"/>
      <c r="W201" s="618"/>
      <c r="X201" s="618"/>
      <c r="Y201" s="618"/>
      <c r="Z201" s="618"/>
      <c r="AA201" s="618"/>
      <c r="AB201" s="618"/>
      <c r="AC201" s="618"/>
      <c r="AD201" s="618"/>
      <c r="AE201" s="618"/>
      <c r="AF201" s="618"/>
      <c r="AG201" s="618"/>
      <c r="AH201" s="618"/>
      <c r="AI201" s="618"/>
      <c r="AJ201" s="618"/>
      <c r="AK201" s="618"/>
      <c r="AL201" s="618"/>
      <c r="AM201" s="618"/>
      <c r="AN201" s="618"/>
      <c r="AO201" s="618"/>
      <c r="AP201" s="618"/>
      <c r="AQ201" s="618"/>
      <c r="AR201" s="618"/>
      <c r="AS201" s="618"/>
      <c r="AT201" s="618"/>
      <c r="AU201" s="618"/>
      <c r="AV201" s="618"/>
      <c r="AW201" s="618"/>
      <c r="AX201" s="618"/>
      <c r="AY201" s="618"/>
      <c r="AZ201" s="618"/>
      <c r="BA201" s="618"/>
      <c r="BB201" s="618"/>
      <c r="BC201" s="618"/>
      <c r="BD201" s="618"/>
      <c r="BE201" s="619"/>
      <c r="BF201" s="1"/>
      <c r="BG201" s="1"/>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row>
    <row r="202" spans="1:83" ht="10.5" customHeight="1" x14ac:dyDescent="0.2">
      <c r="A202" s="1"/>
      <c r="B202" s="620"/>
      <c r="C202" s="618"/>
      <c r="D202" s="618"/>
      <c r="E202" s="618"/>
      <c r="F202" s="618"/>
      <c r="G202" s="618"/>
      <c r="H202" s="618"/>
      <c r="I202" s="618"/>
      <c r="J202" s="618"/>
      <c r="K202" s="618"/>
      <c r="L202" s="618"/>
      <c r="M202" s="618"/>
      <c r="N202" s="618"/>
      <c r="O202" s="618"/>
      <c r="P202" s="618"/>
      <c r="Q202" s="618"/>
      <c r="R202" s="618"/>
      <c r="S202" s="618"/>
      <c r="T202" s="618"/>
      <c r="U202" s="618"/>
      <c r="V202" s="618"/>
      <c r="W202" s="618"/>
      <c r="X202" s="618"/>
      <c r="Y202" s="618"/>
      <c r="Z202" s="618"/>
      <c r="AA202" s="618"/>
      <c r="AB202" s="618"/>
      <c r="AC202" s="618"/>
      <c r="AD202" s="618"/>
      <c r="AE202" s="618"/>
      <c r="AF202" s="618"/>
      <c r="AG202" s="618"/>
      <c r="AH202" s="618"/>
      <c r="AI202" s="618"/>
      <c r="AJ202" s="618"/>
      <c r="AK202" s="618"/>
      <c r="AL202" s="618"/>
      <c r="AM202" s="618"/>
      <c r="AN202" s="618"/>
      <c r="AO202" s="618"/>
      <c r="AP202" s="618"/>
      <c r="AQ202" s="618"/>
      <c r="AR202" s="618"/>
      <c r="AS202" s="618"/>
      <c r="AT202" s="618"/>
      <c r="AU202" s="618"/>
      <c r="AV202" s="618"/>
      <c r="AW202" s="618"/>
      <c r="AX202" s="618"/>
      <c r="AY202" s="618"/>
      <c r="AZ202" s="618"/>
      <c r="BA202" s="618"/>
      <c r="BB202" s="618"/>
      <c r="BC202" s="618"/>
      <c r="BD202" s="618"/>
      <c r="BE202" s="619"/>
      <c r="BF202" s="1"/>
      <c r="BG202" s="1"/>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row>
    <row r="203" spans="1:83" ht="14.1" customHeight="1" x14ac:dyDescent="0.2">
      <c r="A203" s="1"/>
      <c r="B203" s="615" t="s">
        <v>149</v>
      </c>
      <c r="C203" s="616"/>
      <c r="D203" s="616"/>
      <c r="E203" s="616"/>
      <c r="F203" s="616"/>
      <c r="G203" s="616"/>
      <c r="H203" s="616"/>
      <c r="I203" s="616"/>
      <c r="J203" s="616"/>
      <c r="K203" s="616"/>
      <c r="L203" s="616"/>
      <c r="M203" s="616"/>
      <c r="N203" s="616"/>
      <c r="O203" s="616"/>
      <c r="P203" s="616"/>
      <c r="Q203" s="616"/>
      <c r="R203" s="616"/>
      <c r="S203" s="616"/>
      <c r="T203" s="616"/>
      <c r="U203" s="616"/>
      <c r="V203" s="616"/>
      <c r="W203" s="616"/>
      <c r="X203" s="616"/>
      <c r="Y203" s="616"/>
      <c r="Z203" s="616"/>
      <c r="AA203" s="616"/>
      <c r="AB203" s="616"/>
      <c r="AC203" s="616"/>
      <c r="AD203" s="616"/>
      <c r="AE203" s="616"/>
      <c r="AF203" s="616"/>
      <c r="AG203" s="616"/>
      <c r="AH203" s="616"/>
      <c r="AI203" s="616"/>
      <c r="AJ203" s="616"/>
      <c r="AK203" s="616"/>
      <c r="AL203" s="616"/>
      <c r="AM203" s="616"/>
      <c r="AN203" s="616"/>
      <c r="AO203" s="616"/>
      <c r="AP203" s="616"/>
      <c r="AQ203" s="616"/>
      <c r="AR203" s="616"/>
      <c r="AS203" s="616"/>
      <c r="AT203" s="616"/>
      <c r="AU203" s="616"/>
      <c r="AV203" s="616"/>
      <c r="AW203" s="616"/>
      <c r="AX203" s="616"/>
      <c r="AY203" s="616"/>
      <c r="AZ203" s="616"/>
      <c r="BA203" s="616"/>
      <c r="BB203" s="616"/>
      <c r="BC203" s="616"/>
      <c r="BD203" s="616"/>
      <c r="BE203" s="617"/>
      <c r="BF203" s="1"/>
      <c r="BG203" s="1"/>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row>
    <row r="204" spans="1:83" ht="12.75" customHeight="1" x14ac:dyDescent="0.2">
      <c r="A204" s="1"/>
      <c r="B204" s="605" t="s">
        <v>121</v>
      </c>
      <c r="C204" s="606"/>
      <c r="D204" s="606"/>
      <c r="E204" s="606"/>
      <c r="F204" s="606"/>
      <c r="G204" s="606"/>
      <c r="H204" s="606"/>
      <c r="I204" s="606"/>
      <c r="J204" s="606"/>
      <c r="K204" s="606"/>
      <c r="L204" s="606"/>
      <c r="M204" s="606"/>
      <c r="N204" s="606"/>
      <c r="O204" s="606"/>
      <c r="P204" s="606"/>
      <c r="Q204" s="606"/>
      <c r="R204" s="606"/>
      <c r="S204" s="606"/>
      <c r="T204" s="606"/>
      <c r="U204" s="606"/>
      <c r="V204" s="606"/>
      <c r="W204" s="606"/>
      <c r="X204" s="606"/>
      <c r="Y204" s="606"/>
      <c r="Z204" s="606"/>
      <c r="AA204" s="606"/>
      <c r="AB204" s="606"/>
      <c r="AC204" s="606"/>
      <c r="AD204" s="606"/>
      <c r="AE204" s="606"/>
      <c r="AF204" s="606"/>
      <c r="AG204" s="606"/>
      <c r="AH204" s="606"/>
      <c r="AI204" s="606"/>
      <c r="AJ204" s="606"/>
      <c r="AK204" s="606"/>
      <c r="AL204" s="606"/>
      <c r="AM204" s="606"/>
      <c r="AN204" s="606"/>
      <c r="AO204" s="606"/>
      <c r="AP204" s="606"/>
      <c r="AQ204" s="606"/>
      <c r="AR204" s="606"/>
      <c r="AS204" s="606"/>
      <c r="AT204" s="606"/>
      <c r="AU204" s="606"/>
      <c r="AV204" s="606"/>
      <c r="AW204" s="606"/>
      <c r="AX204" s="606"/>
      <c r="AY204" s="606"/>
      <c r="AZ204" s="606"/>
      <c r="BA204" s="606"/>
      <c r="BB204" s="606"/>
      <c r="BC204" s="606"/>
      <c r="BD204" s="606"/>
      <c r="BE204" s="607"/>
      <c r="BF204" s="1"/>
      <c r="BG204" s="1"/>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row>
    <row r="205" spans="1:83" ht="12.75" customHeight="1" x14ac:dyDescent="0.2">
      <c r="A205" s="1"/>
      <c r="B205" s="605"/>
      <c r="C205" s="606"/>
      <c r="D205" s="606"/>
      <c r="E205" s="606"/>
      <c r="F205" s="606"/>
      <c r="G205" s="606"/>
      <c r="H205" s="606"/>
      <c r="I205" s="606"/>
      <c r="J205" s="606"/>
      <c r="K205" s="606"/>
      <c r="L205" s="606"/>
      <c r="M205" s="606"/>
      <c r="N205" s="606"/>
      <c r="O205" s="606"/>
      <c r="P205" s="606"/>
      <c r="Q205" s="606"/>
      <c r="R205" s="606"/>
      <c r="S205" s="606"/>
      <c r="T205" s="606"/>
      <c r="U205" s="606"/>
      <c r="V205" s="606"/>
      <c r="W205" s="606"/>
      <c r="X205" s="606"/>
      <c r="Y205" s="606"/>
      <c r="Z205" s="606"/>
      <c r="AA205" s="606"/>
      <c r="AB205" s="606"/>
      <c r="AC205" s="606"/>
      <c r="AD205" s="606"/>
      <c r="AE205" s="606"/>
      <c r="AF205" s="606"/>
      <c r="AG205" s="606"/>
      <c r="AH205" s="606"/>
      <c r="AI205" s="606"/>
      <c r="AJ205" s="606"/>
      <c r="AK205" s="606"/>
      <c r="AL205" s="606"/>
      <c r="AM205" s="606"/>
      <c r="AN205" s="606"/>
      <c r="AO205" s="606"/>
      <c r="AP205" s="606"/>
      <c r="AQ205" s="606"/>
      <c r="AR205" s="606"/>
      <c r="AS205" s="606"/>
      <c r="AT205" s="606"/>
      <c r="AU205" s="606"/>
      <c r="AV205" s="606"/>
      <c r="AW205" s="606"/>
      <c r="AX205" s="606"/>
      <c r="AY205" s="606"/>
      <c r="AZ205" s="606"/>
      <c r="BA205" s="606"/>
      <c r="BB205" s="606"/>
      <c r="BC205" s="606"/>
      <c r="BD205" s="606"/>
      <c r="BE205" s="607"/>
      <c r="BF205" s="1"/>
      <c r="BG205" s="1"/>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row>
    <row r="206" spans="1:83" ht="21" customHeight="1" x14ac:dyDescent="0.2">
      <c r="A206" s="1"/>
      <c r="B206" s="588" t="s">
        <v>151</v>
      </c>
      <c r="C206" s="589"/>
      <c r="D206" s="589"/>
      <c r="E206" s="589"/>
      <c r="F206" s="589"/>
      <c r="G206" s="589"/>
      <c r="H206" s="589"/>
      <c r="I206" s="589"/>
      <c r="J206" s="589"/>
      <c r="K206" s="589"/>
      <c r="L206" s="589"/>
      <c r="M206" s="589"/>
      <c r="N206" s="589"/>
      <c r="O206" s="589"/>
      <c r="P206" s="589"/>
      <c r="Q206" s="589"/>
      <c r="R206" s="589"/>
      <c r="S206" s="589"/>
      <c r="T206" s="589"/>
      <c r="U206" s="589"/>
      <c r="V206" s="589"/>
      <c r="W206" s="589"/>
      <c r="X206" s="589"/>
      <c r="Y206" s="589"/>
      <c r="Z206" s="589"/>
      <c r="AA206" s="589"/>
      <c r="AB206" s="589"/>
      <c r="AC206" s="589"/>
      <c r="AD206" s="589"/>
      <c r="AE206" s="589"/>
      <c r="AF206" s="589"/>
      <c r="AG206" s="589"/>
      <c r="AH206" s="589"/>
      <c r="AI206" s="589"/>
      <c r="AJ206" s="589"/>
      <c r="AK206" s="589"/>
      <c r="AL206" s="589"/>
      <c r="AM206" s="589"/>
      <c r="AN206" s="589"/>
      <c r="AO206" s="589"/>
      <c r="AP206" s="589"/>
      <c r="AQ206" s="589"/>
      <c r="AR206" s="589"/>
      <c r="AS206" s="589"/>
      <c r="AT206" s="589"/>
      <c r="AU206" s="589"/>
      <c r="AV206" s="589"/>
      <c r="AW206" s="589"/>
      <c r="AX206" s="589"/>
      <c r="AY206" s="589"/>
      <c r="AZ206" s="589"/>
      <c r="BA206" s="589"/>
      <c r="BB206" s="589"/>
      <c r="BC206" s="589"/>
      <c r="BD206" s="589"/>
      <c r="BE206" s="590"/>
      <c r="BF206" s="1"/>
      <c r="BG206" s="1"/>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row>
    <row r="207" spans="1:83" ht="28.5" customHeight="1" x14ac:dyDescent="0.2">
      <c r="A207" s="1"/>
      <c r="B207" s="588" t="s">
        <v>142</v>
      </c>
      <c r="C207" s="589"/>
      <c r="D207" s="589"/>
      <c r="E207" s="589"/>
      <c r="F207" s="589"/>
      <c r="G207" s="589"/>
      <c r="H207" s="589"/>
      <c r="I207" s="589"/>
      <c r="J207" s="589"/>
      <c r="K207" s="589"/>
      <c r="L207" s="589"/>
      <c r="M207" s="589"/>
      <c r="N207" s="589"/>
      <c r="O207" s="589"/>
      <c r="P207" s="589"/>
      <c r="Q207" s="589"/>
      <c r="R207" s="589"/>
      <c r="S207" s="589"/>
      <c r="T207" s="589"/>
      <c r="U207" s="589"/>
      <c r="V207" s="589"/>
      <c r="W207" s="589"/>
      <c r="X207" s="589"/>
      <c r="Y207" s="589"/>
      <c r="Z207" s="589"/>
      <c r="AA207" s="589"/>
      <c r="AB207" s="589"/>
      <c r="AC207" s="589"/>
      <c r="AD207" s="589"/>
      <c r="AE207" s="589"/>
      <c r="AF207" s="589"/>
      <c r="AG207" s="589"/>
      <c r="AH207" s="589"/>
      <c r="AI207" s="589"/>
      <c r="AJ207" s="589"/>
      <c r="AK207" s="589"/>
      <c r="AL207" s="589"/>
      <c r="AM207" s="589"/>
      <c r="AN207" s="589"/>
      <c r="AO207" s="589"/>
      <c r="AP207" s="589"/>
      <c r="AQ207" s="589"/>
      <c r="AR207" s="589"/>
      <c r="AS207" s="589"/>
      <c r="AT207" s="589"/>
      <c r="AU207" s="589"/>
      <c r="AV207" s="589"/>
      <c r="AW207" s="589"/>
      <c r="AX207" s="589"/>
      <c r="AY207" s="589"/>
      <c r="AZ207" s="589"/>
      <c r="BA207" s="589"/>
      <c r="BB207" s="589"/>
      <c r="BC207" s="589"/>
      <c r="BD207" s="589"/>
      <c r="BE207" s="590"/>
      <c r="BF207" s="1"/>
      <c r="BG207" s="1"/>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row>
    <row r="208" spans="1:83" ht="28.5" customHeight="1" x14ac:dyDescent="0.2">
      <c r="A208" s="1"/>
      <c r="B208" s="588" t="s">
        <v>140</v>
      </c>
      <c r="C208" s="589"/>
      <c r="D208" s="589"/>
      <c r="E208" s="589"/>
      <c r="F208" s="589"/>
      <c r="G208" s="589"/>
      <c r="H208" s="589"/>
      <c r="I208" s="589"/>
      <c r="J208" s="589"/>
      <c r="K208" s="589"/>
      <c r="L208" s="589"/>
      <c r="M208" s="589"/>
      <c r="N208" s="589"/>
      <c r="O208" s="589"/>
      <c r="P208" s="589"/>
      <c r="Q208" s="589"/>
      <c r="R208" s="589"/>
      <c r="S208" s="589"/>
      <c r="T208" s="589"/>
      <c r="U208" s="589"/>
      <c r="V208" s="589"/>
      <c r="W208" s="589"/>
      <c r="X208" s="589"/>
      <c r="Y208" s="589"/>
      <c r="Z208" s="589"/>
      <c r="AA208" s="589"/>
      <c r="AB208" s="589"/>
      <c r="AC208" s="589"/>
      <c r="AD208" s="589"/>
      <c r="AE208" s="589"/>
      <c r="AF208" s="589"/>
      <c r="AG208" s="589"/>
      <c r="AH208" s="589"/>
      <c r="AI208" s="589"/>
      <c r="AJ208" s="589"/>
      <c r="AK208" s="589"/>
      <c r="AL208" s="589"/>
      <c r="AM208" s="589"/>
      <c r="AN208" s="589"/>
      <c r="AO208" s="589"/>
      <c r="AP208" s="589"/>
      <c r="AQ208" s="589"/>
      <c r="AR208" s="589"/>
      <c r="AS208" s="589"/>
      <c r="AT208" s="589"/>
      <c r="AU208" s="589"/>
      <c r="AV208" s="589"/>
      <c r="AW208" s="589"/>
      <c r="AX208" s="589"/>
      <c r="AY208" s="589"/>
      <c r="AZ208" s="589"/>
      <c r="BA208" s="589"/>
      <c r="BB208" s="589"/>
      <c r="BC208" s="589"/>
      <c r="BD208" s="589"/>
      <c r="BE208" s="590"/>
      <c r="BF208" s="1"/>
      <c r="BG208" s="1"/>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row>
    <row r="209" spans="1:83" ht="32.25" customHeight="1" x14ac:dyDescent="0.2">
      <c r="A209" s="1"/>
      <c r="B209" s="602" t="s">
        <v>141</v>
      </c>
      <c r="C209" s="603"/>
      <c r="D209" s="603"/>
      <c r="E209" s="603"/>
      <c r="F209" s="603"/>
      <c r="G209" s="603"/>
      <c r="H209" s="603"/>
      <c r="I209" s="603"/>
      <c r="J209" s="603"/>
      <c r="K209" s="603"/>
      <c r="L209" s="603"/>
      <c r="M209" s="603"/>
      <c r="N209" s="603"/>
      <c r="O209" s="603"/>
      <c r="P209" s="603"/>
      <c r="Q209" s="603"/>
      <c r="R209" s="603"/>
      <c r="S209" s="603"/>
      <c r="T209" s="603"/>
      <c r="U209" s="603"/>
      <c r="V209" s="603"/>
      <c r="W209" s="603"/>
      <c r="X209" s="603"/>
      <c r="Y209" s="603"/>
      <c r="Z209" s="603"/>
      <c r="AA209" s="603"/>
      <c r="AB209" s="603"/>
      <c r="AC209" s="603"/>
      <c r="AD209" s="603"/>
      <c r="AE209" s="603"/>
      <c r="AF209" s="603"/>
      <c r="AG209" s="603"/>
      <c r="AH209" s="603"/>
      <c r="AI209" s="603"/>
      <c r="AJ209" s="603"/>
      <c r="AK209" s="603"/>
      <c r="AL209" s="603"/>
      <c r="AM209" s="603"/>
      <c r="AN209" s="603"/>
      <c r="AO209" s="603"/>
      <c r="AP209" s="603"/>
      <c r="AQ209" s="603"/>
      <c r="AR209" s="603"/>
      <c r="AS209" s="603"/>
      <c r="AT209" s="603"/>
      <c r="AU209" s="603"/>
      <c r="AV209" s="603"/>
      <c r="AW209" s="603"/>
      <c r="AX209" s="603"/>
      <c r="AY209" s="603"/>
      <c r="AZ209" s="603"/>
      <c r="BA209" s="603"/>
      <c r="BB209" s="603"/>
      <c r="BC209" s="603"/>
      <c r="BD209" s="603"/>
      <c r="BE209" s="604"/>
      <c r="BF209" s="1"/>
      <c r="BG209" s="1"/>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row>
    <row r="210" spans="1:83" x14ac:dyDescent="0.2">
      <c r="A210" s="1"/>
      <c r="B210" s="608" t="s">
        <v>123</v>
      </c>
      <c r="C210" s="404"/>
      <c r="D210" s="404"/>
      <c r="E210" s="404"/>
      <c r="F210" s="404"/>
      <c r="G210" s="404"/>
      <c r="H210" s="404"/>
      <c r="I210" s="404"/>
      <c r="J210" s="404"/>
      <c r="K210" s="404"/>
      <c r="L210" s="404"/>
      <c r="M210" s="404"/>
      <c r="N210" s="404"/>
      <c r="O210" s="404"/>
      <c r="P210" s="404"/>
      <c r="Q210" s="404"/>
      <c r="R210" s="404"/>
      <c r="S210" s="404"/>
      <c r="T210" s="404"/>
      <c r="U210" s="404"/>
      <c r="V210" s="404"/>
      <c r="W210" s="404"/>
      <c r="X210" s="404"/>
      <c r="Y210" s="404"/>
      <c r="Z210" s="404"/>
      <c r="AA210" s="404"/>
      <c r="AB210" s="404"/>
      <c r="AC210" s="404"/>
      <c r="AD210" s="404"/>
      <c r="AE210" s="404"/>
      <c r="AF210" s="404"/>
      <c r="AG210" s="404"/>
      <c r="AH210" s="404"/>
      <c r="AI210" s="404"/>
      <c r="AJ210" s="404"/>
      <c r="AK210" s="404"/>
      <c r="AL210" s="404"/>
      <c r="AM210" s="404"/>
      <c r="AN210" s="404"/>
      <c r="AO210" s="404"/>
      <c r="AP210" s="404"/>
      <c r="AQ210" s="404"/>
      <c r="AR210" s="404"/>
      <c r="AS210" s="404"/>
      <c r="AT210" s="404"/>
      <c r="AU210" s="404"/>
      <c r="AV210" s="404"/>
      <c r="AW210" s="404"/>
      <c r="AX210" s="404"/>
      <c r="AY210" s="404"/>
      <c r="AZ210" s="404"/>
      <c r="BA210" s="404"/>
      <c r="BB210" s="404"/>
      <c r="BC210" s="404"/>
      <c r="BD210" s="404"/>
      <c r="BE210" s="586"/>
      <c r="BF210" s="1"/>
      <c r="BG210" s="1"/>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row>
    <row r="211" spans="1:83" x14ac:dyDescent="0.2">
      <c r="A211" s="1"/>
      <c r="B211" s="587"/>
      <c r="C211" s="404"/>
      <c r="D211" s="404"/>
      <c r="E211" s="404"/>
      <c r="F211" s="404"/>
      <c r="G211" s="404"/>
      <c r="H211" s="404"/>
      <c r="I211" s="404"/>
      <c r="J211" s="404"/>
      <c r="K211" s="404"/>
      <c r="L211" s="404"/>
      <c r="M211" s="404"/>
      <c r="N211" s="404"/>
      <c r="O211" s="404"/>
      <c r="P211" s="404"/>
      <c r="Q211" s="404"/>
      <c r="R211" s="404"/>
      <c r="S211" s="404"/>
      <c r="T211" s="404"/>
      <c r="U211" s="404"/>
      <c r="V211" s="404"/>
      <c r="W211" s="404"/>
      <c r="X211" s="404"/>
      <c r="Y211" s="404"/>
      <c r="Z211" s="404"/>
      <c r="AA211" s="404"/>
      <c r="AB211" s="404"/>
      <c r="AC211" s="404"/>
      <c r="AD211" s="404"/>
      <c r="AE211" s="404"/>
      <c r="AF211" s="404"/>
      <c r="AG211" s="404"/>
      <c r="AH211" s="404"/>
      <c r="AI211" s="404"/>
      <c r="AJ211" s="404"/>
      <c r="AK211" s="404"/>
      <c r="AL211" s="404"/>
      <c r="AM211" s="404"/>
      <c r="AN211" s="404"/>
      <c r="AO211" s="404"/>
      <c r="AP211" s="404"/>
      <c r="AQ211" s="404"/>
      <c r="AR211" s="404"/>
      <c r="AS211" s="404"/>
      <c r="AT211" s="404"/>
      <c r="AU211" s="404"/>
      <c r="AV211" s="404"/>
      <c r="AW211" s="404"/>
      <c r="AX211" s="404"/>
      <c r="AY211" s="404"/>
      <c r="AZ211" s="404"/>
      <c r="BA211" s="404"/>
      <c r="BB211" s="404"/>
      <c r="BC211" s="404"/>
      <c r="BD211" s="404"/>
      <c r="BE211" s="586"/>
      <c r="BF211" s="1"/>
      <c r="BG211" s="1"/>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row>
    <row r="212" spans="1:83" ht="6.75" customHeight="1" x14ac:dyDescent="0.2">
      <c r="A212" s="1"/>
      <c r="B212" s="91"/>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c r="BB212" s="90"/>
      <c r="BC212" s="90"/>
      <c r="BD212" s="90"/>
      <c r="BE212" s="92"/>
      <c r="BF212" s="1"/>
      <c r="BG212" s="1"/>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row>
    <row r="213" spans="1:83" ht="18" customHeight="1" x14ac:dyDescent="0.2">
      <c r="A213" s="1"/>
      <c r="B213" s="591" t="s">
        <v>120</v>
      </c>
      <c r="C213" s="592"/>
      <c r="D213" s="592"/>
      <c r="E213" s="592"/>
      <c r="F213" s="592"/>
      <c r="G213" s="592"/>
      <c r="H213" s="592"/>
      <c r="I213" s="592"/>
      <c r="J213" s="592"/>
      <c r="K213" s="592"/>
      <c r="L213" s="592"/>
      <c r="M213" s="592"/>
      <c r="N213" s="592"/>
      <c r="O213" s="592"/>
      <c r="P213" s="592"/>
      <c r="Q213" s="592"/>
      <c r="R213" s="592"/>
      <c r="S213" s="592"/>
      <c r="T213" s="592"/>
      <c r="U213" s="592"/>
      <c r="V213" s="592"/>
      <c r="W213" s="592"/>
      <c r="X213" s="592"/>
      <c r="Y213" s="592"/>
      <c r="Z213" s="592"/>
      <c r="AA213" s="592"/>
      <c r="AB213" s="592"/>
      <c r="AC213" s="592"/>
      <c r="AD213" s="592"/>
      <c r="AE213" s="592"/>
      <c r="AF213" s="592"/>
      <c r="AG213" s="592"/>
      <c r="AH213" s="592"/>
      <c r="AI213" s="592"/>
      <c r="AJ213" s="592"/>
      <c r="AK213" s="592"/>
      <c r="AL213" s="592"/>
      <c r="AM213" s="592"/>
      <c r="AN213" s="592"/>
      <c r="AO213" s="592"/>
      <c r="AP213" s="592"/>
      <c r="AQ213" s="592"/>
      <c r="AR213" s="592"/>
      <c r="AS213" s="592"/>
      <c r="AT213" s="592"/>
      <c r="AU213" s="592"/>
      <c r="AV213" s="592"/>
      <c r="AW213" s="592"/>
      <c r="AX213" s="592"/>
      <c r="AY213" s="592"/>
      <c r="AZ213" s="592"/>
      <c r="BA213" s="592"/>
      <c r="BB213" s="592"/>
      <c r="BC213" s="592"/>
      <c r="BD213" s="592"/>
      <c r="BE213" s="593"/>
      <c r="BF213" s="1"/>
      <c r="BG213" s="1"/>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row>
    <row r="214" spans="1:83" ht="18" customHeight="1" thickBot="1" x14ac:dyDescent="0.25">
      <c r="A214" s="1"/>
      <c r="B214" s="594" t="s">
        <v>209</v>
      </c>
      <c r="C214" s="595"/>
      <c r="D214" s="595"/>
      <c r="E214" s="595"/>
      <c r="F214" s="595"/>
      <c r="G214" s="595"/>
      <c r="H214" s="595"/>
      <c r="I214" s="595"/>
      <c r="J214" s="595"/>
      <c r="K214" s="595"/>
      <c r="L214" s="595"/>
      <c r="M214" s="595"/>
      <c r="N214" s="595"/>
      <c r="O214" s="595"/>
      <c r="P214" s="595"/>
      <c r="Q214" s="595"/>
      <c r="R214" s="595"/>
      <c r="S214" s="595"/>
      <c r="T214" s="595"/>
      <c r="U214" s="595"/>
      <c r="V214" s="595"/>
      <c r="W214" s="595"/>
      <c r="X214" s="595"/>
      <c r="Y214" s="595"/>
      <c r="Z214" s="595"/>
      <c r="AA214" s="595"/>
      <c r="AB214" s="595"/>
      <c r="AC214" s="595"/>
      <c r="AD214" s="595"/>
      <c r="AE214" s="595"/>
      <c r="AF214" s="595"/>
      <c r="AG214" s="595"/>
      <c r="AH214" s="595"/>
      <c r="AI214" s="595"/>
      <c r="AJ214" s="595"/>
      <c r="AK214" s="595"/>
      <c r="AL214" s="595"/>
      <c r="AM214" s="595"/>
      <c r="AN214" s="595"/>
      <c r="AO214" s="595"/>
      <c r="AP214" s="595"/>
      <c r="AQ214" s="595"/>
      <c r="AR214" s="595"/>
      <c r="AS214" s="595"/>
      <c r="AT214" s="595"/>
      <c r="AU214" s="595"/>
      <c r="AV214" s="595"/>
      <c r="AW214" s="595"/>
      <c r="AX214" s="595"/>
      <c r="AY214" s="595"/>
      <c r="AZ214" s="595"/>
      <c r="BA214" s="595"/>
      <c r="BB214" s="595"/>
      <c r="BC214" s="595"/>
      <c r="BD214" s="595"/>
      <c r="BE214" s="596"/>
      <c r="BF214" s="1"/>
      <c r="BG214" s="1"/>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row>
    <row r="215" spans="1:83" x14ac:dyDescent="0.2">
      <c r="A215" s="1"/>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1"/>
      <c r="BG215" s="1"/>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row>
    <row r="216" spans="1:83" x14ac:dyDescent="0.2">
      <c r="A216" s="1"/>
      <c r="B216" s="23" t="s">
        <v>39</v>
      </c>
      <c r="C216" s="23"/>
      <c r="D216" s="293"/>
      <c r="E216" s="293"/>
      <c r="F216" s="293"/>
      <c r="G216" s="293"/>
      <c r="H216" s="293"/>
      <c r="I216" s="293"/>
      <c r="J216" s="293"/>
      <c r="K216" s="293"/>
      <c r="L216" s="293"/>
      <c r="M216" s="293"/>
      <c r="N216" s="293"/>
      <c r="O216" s="293"/>
      <c r="P216" s="293"/>
      <c r="Q216" s="23" t="s">
        <v>50</v>
      </c>
      <c r="R216" s="23"/>
      <c r="S216" s="23"/>
      <c r="T216" s="293"/>
      <c r="U216" s="293"/>
      <c r="V216" s="293"/>
      <c r="W216" s="293"/>
      <c r="X216" s="293"/>
      <c r="Y216" s="293"/>
      <c r="Z216" s="293"/>
      <c r="AA216" s="293"/>
      <c r="AB216" s="293"/>
      <c r="AC216" s="293"/>
      <c r="AD216" s="293"/>
      <c r="AE216" s="293"/>
      <c r="AF216" s="60" t="s">
        <v>66</v>
      </c>
      <c r="AG216" s="23"/>
      <c r="AH216" s="23"/>
      <c r="AI216" s="23"/>
      <c r="AJ216" s="23"/>
      <c r="AK216" s="23"/>
      <c r="AL216" s="23"/>
      <c r="AM216" s="23"/>
      <c r="AN216" s="23"/>
      <c r="AO216" s="23"/>
      <c r="AP216" s="23"/>
      <c r="AQ216" s="23"/>
      <c r="AR216" s="23"/>
      <c r="AS216" s="23"/>
      <c r="AT216" s="23"/>
      <c r="AU216" s="23"/>
      <c r="AV216" s="23"/>
      <c r="AW216" s="23"/>
      <c r="AX216" s="23"/>
      <c r="AY216" s="23"/>
      <c r="AZ216" s="23"/>
      <c r="BA216" s="50"/>
      <c r="BB216" s="50"/>
      <c r="BC216" s="50"/>
      <c r="BD216" s="50"/>
      <c r="BE216" s="50"/>
      <c r="BF216" s="1"/>
      <c r="BG216" s="1"/>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row>
    <row r="217" spans="1:83" x14ac:dyDescent="0.2">
      <c r="A217" s="1"/>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BA217" s="50"/>
      <c r="BB217" s="50"/>
      <c r="BC217" s="50"/>
      <c r="BD217" s="50"/>
      <c r="BE217" s="50"/>
      <c r="BF217" s="1"/>
      <c r="BG217" s="1"/>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row>
    <row r="218" spans="1:83" x14ac:dyDescent="0.2">
      <c r="A218" s="1"/>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BA218" s="50"/>
      <c r="BB218" s="50"/>
      <c r="BC218" s="50"/>
      <c r="BD218" s="50"/>
      <c r="BE218" s="50"/>
      <c r="BF218" s="1"/>
      <c r="BG218" s="1"/>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row>
    <row r="219" spans="1:83" x14ac:dyDescent="0.2">
      <c r="A219" s="1"/>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4"/>
      <c r="AG219" s="54"/>
      <c r="AH219" s="54"/>
      <c r="AI219" s="54"/>
      <c r="AJ219" s="54"/>
      <c r="AK219" s="54"/>
      <c r="AL219" s="54"/>
      <c r="AM219" s="54"/>
      <c r="AN219" s="54"/>
      <c r="AO219" s="54"/>
      <c r="AP219" s="54"/>
      <c r="AQ219" s="54"/>
      <c r="AR219" s="54"/>
      <c r="AS219" s="54"/>
      <c r="AT219" s="54"/>
      <c r="AU219" s="54"/>
      <c r="AV219" s="54"/>
      <c r="AW219" s="54"/>
      <c r="AX219" s="54"/>
      <c r="AY219" s="54"/>
      <c r="AZ219" s="54"/>
      <c r="BA219" s="50"/>
      <c r="BB219" s="50"/>
      <c r="BC219" s="50"/>
      <c r="BD219" s="50"/>
      <c r="BE219" s="50"/>
      <c r="BF219" s="1"/>
      <c r="BG219" s="1"/>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row>
    <row r="220" spans="1:83" x14ac:dyDescent="0.2">
      <c r="A220" s="1"/>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23"/>
      <c r="AG220" s="23"/>
      <c r="AH220" s="23"/>
      <c r="AI220" s="23"/>
      <c r="AJ220" s="23"/>
      <c r="AK220" s="23"/>
      <c r="AL220" s="23" t="s">
        <v>100</v>
      </c>
      <c r="AM220" s="23"/>
      <c r="AN220" s="23"/>
      <c r="AO220" s="23"/>
      <c r="AP220" s="23"/>
      <c r="AQ220" s="23"/>
      <c r="AR220" s="23"/>
      <c r="AS220" s="23"/>
      <c r="AT220" s="23"/>
      <c r="AU220" s="23"/>
      <c r="AV220" s="23"/>
      <c r="AW220" s="23"/>
      <c r="AX220" s="23"/>
      <c r="AY220" s="23"/>
      <c r="AZ220" s="23"/>
      <c r="BA220" s="50"/>
      <c r="BB220" s="50"/>
      <c r="BC220" s="50"/>
      <c r="BD220" s="50"/>
      <c r="BE220" s="50"/>
      <c r="BF220" s="1"/>
      <c r="BG220" s="1"/>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row>
    <row r="221" spans="1:83" x14ac:dyDescent="0.2">
      <c r="A221" s="1"/>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D221" s="23" t="s">
        <v>124</v>
      </c>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50"/>
      <c r="BB221" s="50"/>
      <c r="BC221" s="50"/>
      <c r="BD221" s="50"/>
      <c r="BE221" s="50"/>
      <c r="BF221" s="1"/>
      <c r="BG221" s="1"/>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row>
    <row r="222" spans="1:83" x14ac:dyDescent="0.2">
      <c r="A222" s="1"/>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50"/>
      <c r="BB222" s="50"/>
      <c r="BC222" s="50"/>
      <c r="BD222" s="50"/>
      <c r="BE222" s="50"/>
      <c r="BF222" s="1"/>
      <c r="BG222" s="1"/>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row>
    <row r="223" spans="1:83" x14ac:dyDescent="0.2">
      <c r="A223" s="1"/>
      <c r="B223" s="599" t="s">
        <v>161</v>
      </c>
      <c r="C223" s="600"/>
      <c r="D223" s="600"/>
      <c r="E223" s="600"/>
      <c r="F223" s="600"/>
      <c r="G223" s="600"/>
      <c r="H223" s="600"/>
      <c r="I223" s="600"/>
      <c r="J223" s="600"/>
      <c r="K223" s="600"/>
      <c r="L223" s="600"/>
      <c r="M223" s="600"/>
      <c r="N223" s="600"/>
      <c r="O223" s="600"/>
      <c r="P223" s="600"/>
      <c r="Q223" s="600"/>
      <c r="R223" s="600"/>
      <c r="S223" s="600"/>
      <c r="T223" s="600"/>
      <c r="U223" s="600"/>
      <c r="V223" s="600"/>
      <c r="W223" s="600"/>
      <c r="X223" s="600"/>
      <c r="Y223" s="600"/>
      <c r="Z223" s="600"/>
      <c r="AA223" s="600"/>
      <c r="AB223" s="600"/>
      <c r="AC223" s="600"/>
      <c r="AD223" s="600"/>
      <c r="AE223" s="600"/>
      <c r="AF223" s="600"/>
      <c r="AG223" s="600"/>
      <c r="AH223" s="600"/>
      <c r="AI223" s="600"/>
      <c r="AJ223" s="600"/>
      <c r="AK223" s="600"/>
      <c r="AL223" s="600"/>
      <c r="AM223" s="600"/>
      <c r="AN223" s="600"/>
      <c r="AO223" s="600"/>
      <c r="AP223" s="600"/>
      <c r="AQ223" s="600"/>
      <c r="AR223" s="600"/>
      <c r="AS223" s="600"/>
      <c r="AT223" s="600"/>
      <c r="AU223" s="600"/>
      <c r="AV223" s="600"/>
      <c r="AW223" s="600"/>
      <c r="AX223" s="600"/>
      <c r="AY223" s="600"/>
      <c r="AZ223" s="600"/>
      <c r="BA223" s="600"/>
      <c r="BB223" s="600"/>
      <c r="BC223" s="600"/>
      <c r="BD223" s="600"/>
      <c r="BE223" s="601"/>
      <c r="BF223" s="1"/>
      <c r="BG223" s="1"/>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row>
    <row r="224" spans="1:83" ht="12.75" customHeight="1" x14ac:dyDescent="0.2">
      <c r="A224" s="1"/>
      <c r="B224" s="403" t="s">
        <v>162</v>
      </c>
      <c r="C224" s="404"/>
      <c r="D224" s="404"/>
      <c r="E224" s="404"/>
      <c r="F224" s="404"/>
      <c r="G224" s="404"/>
      <c r="H224" s="404"/>
      <c r="I224" s="404"/>
      <c r="J224" s="404"/>
      <c r="K224" s="404"/>
      <c r="L224" s="404"/>
      <c r="M224" s="404"/>
      <c r="N224" s="404"/>
      <c r="O224" s="404"/>
      <c r="P224" s="404"/>
      <c r="Q224" s="404"/>
      <c r="R224" s="404"/>
      <c r="S224" s="404"/>
      <c r="T224" s="404"/>
      <c r="U224" s="404"/>
      <c r="V224" s="404"/>
      <c r="W224" s="404"/>
      <c r="X224" s="404"/>
      <c r="Y224" s="404"/>
      <c r="Z224" s="404"/>
      <c r="AA224" s="404"/>
      <c r="AB224" s="404"/>
      <c r="AC224" s="404"/>
      <c r="AD224" s="404"/>
      <c r="AE224" s="404"/>
      <c r="AF224" s="404"/>
      <c r="AG224" s="404"/>
      <c r="AH224" s="404"/>
      <c r="AI224" s="404"/>
      <c r="AJ224" s="404"/>
      <c r="AK224" s="404"/>
      <c r="AL224" s="404"/>
      <c r="AM224" s="404"/>
      <c r="AN224" s="404"/>
      <c r="AO224" s="404"/>
      <c r="AP224" s="404"/>
      <c r="AQ224" s="404"/>
      <c r="AR224" s="404"/>
      <c r="AS224" s="404"/>
      <c r="AT224" s="404"/>
      <c r="AU224" s="404"/>
      <c r="AV224" s="404"/>
      <c r="AW224" s="404"/>
      <c r="AX224" s="404"/>
      <c r="AY224" s="404"/>
      <c r="AZ224" s="404"/>
      <c r="BA224" s="404"/>
      <c r="BB224" s="404"/>
      <c r="BC224" s="404"/>
      <c r="BD224" s="404"/>
      <c r="BE224" s="405"/>
      <c r="BF224" s="1"/>
      <c r="BG224" s="1"/>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row>
    <row r="225" spans="1:83" x14ac:dyDescent="0.2">
      <c r="A225" s="1"/>
      <c r="B225" s="403"/>
      <c r="C225" s="404"/>
      <c r="D225" s="404"/>
      <c r="E225" s="404"/>
      <c r="F225" s="404"/>
      <c r="G225" s="404"/>
      <c r="H225" s="404"/>
      <c r="I225" s="404"/>
      <c r="J225" s="404"/>
      <c r="K225" s="404"/>
      <c r="L225" s="404"/>
      <c r="M225" s="404"/>
      <c r="N225" s="404"/>
      <c r="O225" s="404"/>
      <c r="P225" s="404"/>
      <c r="Q225" s="404"/>
      <c r="R225" s="404"/>
      <c r="S225" s="404"/>
      <c r="T225" s="404"/>
      <c r="U225" s="404"/>
      <c r="V225" s="404"/>
      <c r="W225" s="404"/>
      <c r="X225" s="404"/>
      <c r="Y225" s="404"/>
      <c r="Z225" s="404"/>
      <c r="AA225" s="404"/>
      <c r="AB225" s="404"/>
      <c r="AC225" s="404"/>
      <c r="AD225" s="404"/>
      <c r="AE225" s="404"/>
      <c r="AF225" s="404"/>
      <c r="AG225" s="404"/>
      <c r="AH225" s="404"/>
      <c r="AI225" s="404"/>
      <c r="AJ225" s="404"/>
      <c r="AK225" s="404"/>
      <c r="AL225" s="404"/>
      <c r="AM225" s="404"/>
      <c r="AN225" s="404"/>
      <c r="AO225" s="404"/>
      <c r="AP225" s="404"/>
      <c r="AQ225" s="404"/>
      <c r="AR225" s="404"/>
      <c r="AS225" s="404"/>
      <c r="AT225" s="404"/>
      <c r="AU225" s="404"/>
      <c r="AV225" s="404"/>
      <c r="AW225" s="404"/>
      <c r="AX225" s="404"/>
      <c r="AY225" s="404"/>
      <c r="AZ225" s="404"/>
      <c r="BA225" s="404"/>
      <c r="BB225" s="404"/>
      <c r="BC225" s="404"/>
      <c r="BD225" s="404"/>
      <c r="BE225" s="405"/>
      <c r="BF225" s="1"/>
      <c r="BG225" s="1"/>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row>
    <row r="226" spans="1:83" x14ac:dyDescent="0.2">
      <c r="A226" s="1"/>
      <c r="B226" s="234"/>
      <c r="C226" s="50"/>
      <c r="D226" s="50"/>
      <c r="E226" s="235" t="s">
        <v>163</v>
      </c>
      <c r="F226" s="50"/>
      <c r="G226" s="50"/>
      <c r="H226" s="50"/>
      <c r="I226" s="50"/>
      <c r="J226" s="50"/>
      <c r="K226" s="50"/>
      <c r="L226" s="50"/>
      <c r="M226" s="50"/>
      <c r="N226" s="50"/>
      <c r="O226" s="425">
        <f>U13</f>
        <v>0</v>
      </c>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425"/>
      <c r="AL226" s="425"/>
      <c r="AM226" s="425"/>
      <c r="AN226" s="425"/>
      <c r="AO226" s="425"/>
      <c r="AP226" s="425"/>
      <c r="AQ226" s="425"/>
      <c r="AR226" s="425"/>
      <c r="AS226" s="425"/>
      <c r="AT226" s="425"/>
      <c r="AU226" s="425"/>
      <c r="AV226" s="425"/>
      <c r="AW226" s="425"/>
      <c r="AX226" s="425"/>
      <c r="AY226" s="425"/>
      <c r="AZ226" s="425"/>
      <c r="BA226" s="425"/>
      <c r="BB226" s="425"/>
      <c r="BC226" s="425"/>
      <c r="BD226" s="425"/>
      <c r="BE226" s="236"/>
      <c r="BF226" s="1"/>
      <c r="BG226" s="1"/>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row>
    <row r="227" spans="1:83" x14ac:dyDescent="0.2">
      <c r="A227" s="1"/>
      <c r="B227" s="234"/>
      <c r="C227" s="50"/>
      <c r="D227" s="50"/>
      <c r="E227" s="235" t="s">
        <v>164</v>
      </c>
      <c r="F227" s="50"/>
      <c r="G227" s="50"/>
      <c r="H227" s="50"/>
      <c r="I227" s="50"/>
      <c r="J227" s="50"/>
      <c r="K227" s="50"/>
      <c r="L227" s="50"/>
      <c r="M227" s="50"/>
      <c r="N227" s="50"/>
      <c r="O227" s="425" t="str">
        <f>J14</f>
        <v/>
      </c>
      <c r="P227" s="425"/>
      <c r="Q227" s="425"/>
      <c r="R227" s="425"/>
      <c r="S227" s="425"/>
      <c r="T227" s="425"/>
      <c r="U227" s="425"/>
      <c r="V227" s="425"/>
      <c r="W227" s="425"/>
      <c r="X227" s="425"/>
      <c r="Y227" s="425"/>
      <c r="Z227" s="425"/>
      <c r="AA227" s="425"/>
      <c r="AB227" s="425"/>
      <c r="AC227" s="425"/>
      <c r="AD227" s="425"/>
      <c r="AE227" s="425"/>
      <c r="AF227" s="425"/>
      <c r="AG227" s="425"/>
      <c r="AH227" s="425"/>
      <c r="AI227" s="425"/>
      <c r="AJ227" s="425"/>
      <c r="AK227" s="425"/>
      <c r="AL227" s="425"/>
      <c r="AM227" s="425"/>
      <c r="AN227" s="425"/>
      <c r="AO227" s="425"/>
      <c r="AP227" s="425"/>
      <c r="AQ227" s="425"/>
      <c r="AR227" s="425"/>
      <c r="AS227" s="425"/>
      <c r="AT227" s="425"/>
      <c r="AU227" s="425"/>
      <c r="AV227" s="425"/>
      <c r="AW227" s="425"/>
      <c r="AX227" s="425"/>
      <c r="AY227" s="425"/>
      <c r="AZ227" s="425"/>
      <c r="BA227" s="425"/>
      <c r="BB227" s="425"/>
      <c r="BC227" s="425"/>
      <c r="BD227" s="425"/>
      <c r="BE227" s="236"/>
      <c r="BF227" s="1"/>
      <c r="BG227" s="1"/>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row>
    <row r="228" spans="1:83" x14ac:dyDescent="0.2">
      <c r="A228" s="1"/>
      <c r="B228" s="234"/>
      <c r="C228" s="50"/>
      <c r="D228" s="50"/>
      <c r="E228" s="235" t="s">
        <v>177</v>
      </c>
      <c r="F228" s="50"/>
      <c r="G228" s="50"/>
      <c r="H228" s="50"/>
      <c r="I228" s="50"/>
      <c r="J228" s="50"/>
      <c r="K228" s="50"/>
      <c r="L228" s="50"/>
      <c r="M228" s="50"/>
      <c r="N228" s="50"/>
      <c r="O228" s="237"/>
      <c r="P228" s="237"/>
      <c r="Q228" s="237"/>
      <c r="R228" s="237"/>
      <c r="S228" s="237"/>
      <c r="T228" s="237"/>
      <c r="U228" s="237"/>
      <c r="V228" s="237"/>
      <c r="W228" s="237"/>
      <c r="X228" s="237"/>
      <c r="Y228" s="237"/>
      <c r="Z228" s="237"/>
      <c r="AA228" s="237"/>
      <c r="AB228" s="237"/>
      <c r="AC228" s="237"/>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237"/>
      <c r="BB228" s="237"/>
      <c r="BC228" s="237"/>
      <c r="BD228" s="237"/>
      <c r="BE228" s="236"/>
      <c r="BF228" s="1"/>
      <c r="BG228" s="1"/>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row>
    <row r="229" spans="1:83" x14ac:dyDescent="0.2">
      <c r="A229" s="1"/>
      <c r="B229" s="234"/>
      <c r="C229" s="50"/>
      <c r="D229" s="50"/>
      <c r="E229" s="50"/>
      <c r="F229" s="50"/>
      <c r="G229" s="50"/>
      <c r="H229" s="235" t="s">
        <v>165</v>
      </c>
      <c r="I229" s="50"/>
      <c r="J229" s="50"/>
      <c r="K229" s="50"/>
      <c r="L229" s="50"/>
      <c r="M229" s="50"/>
      <c r="N229" s="50"/>
      <c r="O229" s="425">
        <f>H28</f>
        <v>0</v>
      </c>
      <c r="P229" s="425"/>
      <c r="Q229" s="425"/>
      <c r="R229" s="425"/>
      <c r="S229" s="425"/>
      <c r="T229" s="425"/>
      <c r="U229" s="425"/>
      <c r="V229" s="425"/>
      <c r="W229" s="425"/>
      <c r="X229" s="425"/>
      <c r="Y229" s="425"/>
      <c r="Z229" s="425"/>
      <c r="AA229" s="425"/>
      <c r="AB229" s="425"/>
      <c r="AC229" s="425"/>
      <c r="AD229" s="425"/>
      <c r="AE229" s="425"/>
      <c r="AF229" s="425"/>
      <c r="AG229" s="425"/>
      <c r="AH229" s="425"/>
      <c r="AI229" s="425"/>
      <c r="AJ229" s="425"/>
      <c r="AK229" s="425"/>
      <c r="AL229" s="425"/>
      <c r="AM229" s="425"/>
      <c r="AN229" s="425"/>
      <c r="AO229" s="425"/>
      <c r="AP229" s="425"/>
      <c r="AQ229" s="425"/>
      <c r="AR229" s="425"/>
      <c r="AS229" s="425"/>
      <c r="AT229" s="425"/>
      <c r="AU229" s="425"/>
      <c r="AV229" s="425"/>
      <c r="AW229" s="425"/>
      <c r="AX229" s="425"/>
      <c r="AY229" s="425"/>
      <c r="AZ229" s="425"/>
      <c r="BA229" s="425"/>
      <c r="BB229" s="425"/>
      <c r="BC229" s="425"/>
      <c r="BD229" s="425"/>
      <c r="BE229" s="236"/>
      <c r="BF229" s="1"/>
      <c r="BG229" s="1"/>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row>
    <row r="230" spans="1:83" x14ac:dyDescent="0.2">
      <c r="A230" s="1"/>
      <c r="B230" s="234"/>
      <c r="C230" s="50"/>
      <c r="D230" s="50"/>
      <c r="E230" s="50"/>
      <c r="F230" s="50"/>
      <c r="G230" s="50"/>
      <c r="H230" s="235" t="s">
        <v>166</v>
      </c>
      <c r="I230" s="50"/>
      <c r="J230" s="50"/>
      <c r="K230" s="50"/>
      <c r="L230" s="50"/>
      <c r="M230" s="50"/>
      <c r="N230" s="50"/>
      <c r="O230" s="425">
        <f>N32</f>
        <v>0</v>
      </c>
      <c r="P230" s="425"/>
      <c r="Q230" s="425"/>
      <c r="R230" s="425"/>
      <c r="S230" s="425"/>
      <c r="T230" s="425"/>
      <c r="U230" s="425"/>
      <c r="V230" s="425"/>
      <c r="W230" s="425"/>
      <c r="X230" s="425"/>
      <c r="Y230" s="425"/>
      <c r="Z230" s="425"/>
      <c r="AA230" s="425"/>
      <c r="AB230" s="425"/>
      <c r="AC230" s="425"/>
      <c r="AD230" s="425"/>
      <c r="AE230" s="425"/>
      <c r="AF230" s="425"/>
      <c r="AG230" s="425"/>
      <c r="AH230" s="425"/>
      <c r="AI230" s="425"/>
      <c r="AJ230" s="425"/>
      <c r="AK230" s="425"/>
      <c r="AL230" s="425"/>
      <c r="AM230" s="425"/>
      <c r="AN230" s="425"/>
      <c r="AO230" s="425"/>
      <c r="AP230" s="425"/>
      <c r="AQ230" s="425"/>
      <c r="AR230" s="425"/>
      <c r="AS230" s="425"/>
      <c r="AT230" s="425"/>
      <c r="AU230" s="425"/>
      <c r="AV230" s="425"/>
      <c r="AW230" s="425"/>
      <c r="AX230" s="425"/>
      <c r="AY230" s="425"/>
      <c r="AZ230" s="425"/>
      <c r="BA230" s="425"/>
      <c r="BB230" s="425"/>
      <c r="BC230" s="425"/>
      <c r="BD230" s="425"/>
      <c r="BE230" s="236"/>
      <c r="BF230" s="1"/>
      <c r="BG230" s="1"/>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row>
    <row r="231" spans="1:83" x14ac:dyDescent="0.2">
      <c r="A231" s="1"/>
      <c r="B231" s="234"/>
      <c r="C231" s="50"/>
      <c r="D231" s="50"/>
      <c r="E231" s="50"/>
      <c r="F231" s="50"/>
      <c r="G231" s="50"/>
      <c r="H231" s="50" t="s">
        <v>167</v>
      </c>
      <c r="I231" s="50"/>
      <c r="J231" s="50"/>
      <c r="K231" s="50"/>
      <c r="L231" s="50"/>
      <c r="M231" s="50"/>
      <c r="N231" s="50"/>
      <c r="O231" s="425">
        <f>L24</f>
        <v>0</v>
      </c>
      <c r="P231" s="425"/>
      <c r="Q231" s="425"/>
      <c r="R231" s="425"/>
      <c r="S231" s="425"/>
      <c r="T231" s="425"/>
      <c r="U231" s="425"/>
      <c r="V231" s="425"/>
      <c r="W231" s="425"/>
      <c r="X231" s="425"/>
      <c r="Y231" s="425"/>
      <c r="Z231" s="425"/>
      <c r="AA231" s="425"/>
      <c r="AB231" s="425"/>
      <c r="AC231" s="425"/>
      <c r="AD231" s="425"/>
      <c r="AE231" s="425"/>
      <c r="AF231" s="425"/>
      <c r="AG231" s="425"/>
      <c r="AH231" s="425"/>
      <c r="AI231" s="425"/>
      <c r="AJ231" s="425"/>
      <c r="AK231" s="425"/>
      <c r="AL231" s="425"/>
      <c r="AM231" s="425"/>
      <c r="AN231" s="425"/>
      <c r="AO231" s="425"/>
      <c r="AP231" s="425"/>
      <c r="AQ231" s="425"/>
      <c r="AR231" s="425"/>
      <c r="AS231" s="425"/>
      <c r="AT231" s="425"/>
      <c r="AU231" s="425"/>
      <c r="AV231" s="425"/>
      <c r="AW231" s="425"/>
      <c r="AX231" s="425"/>
      <c r="AY231" s="425"/>
      <c r="AZ231" s="425"/>
      <c r="BA231" s="425"/>
      <c r="BB231" s="425"/>
      <c r="BC231" s="425"/>
      <c r="BD231" s="425"/>
      <c r="BE231" s="236"/>
      <c r="BF231" s="1"/>
      <c r="BG231" s="1"/>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row>
    <row r="232" spans="1:83" ht="36.75" customHeight="1" x14ac:dyDescent="0.2">
      <c r="A232" s="1"/>
      <c r="B232" s="403" t="s">
        <v>187</v>
      </c>
      <c r="C232" s="404"/>
      <c r="D232" s="404"/>
      <c r="E232" s="404"/>
      <c r="F232" s="404"/>
      <c r="G232" s="404"/>
      <c r="H232" s="404"/>
      <c r="I232" s="404"/>
      <c r="J232" s="404"/>
      <c r="K232" s="404"/>
      <c r="L232" s="404"/>
      <c r="M232" s="404"/>
      <c r="N232" s="404"/>
      <c r="O232" s="404"/>
      <c r="P232" s="404"/>
      <c r="Q232" s="404"/>
      <c r="R232" s="404"/>
      <c r="S232" s="404"/>
      <c r="T232" s="404"/>
      <c r="U232" s="404"/>
      <c r="V232" s="404"/>
      <c r="W232" s="404"/>
      <c r="X232" s="404"/>
      <c r="Y232" s="404"/>
      <c r="Z232" s="404"/>
      <c r="AA232" s="404"/>
      <c r="AB232" s="404"/>
      <c r="AC232" s="404"/>
      <c r="AD232" s="404"/>
      <c r="AE232" s="404"/>
      <c r="AF232" s="404"/>
      <c r="AG232" s="404"/>
      <c r="AH232" s="404"/>
      <c r="AI232" s="404"/>
      <c r="AJ232" s="404"/>
      <c r="AK232" s="404"/>
      <c r="AL232" s="404"/>
      <c r="AM232" s="404"/>
      <c r="AN232" s="404"/>
      <c r="AO232" s="404"/>
      <c r="AP232" s="404"/>
      <c r="AQ232" s="404"/>
      <c r="AR232" s="404"/>
      <c r="AS232" s="404"/>
      <c r="AT232" s="404"/>
      <c r="AU232" s="404"/>
      <c r="AV232" s="404"/>
      <c r="AW232" s="404"/>
      <c r="AX232" s="404"/>
      <c r="AY232" s="404"/>
      <c r="AZ232" s="404"/>
      <c r="BA232" s="404"/>
      <c r="BB232" s="404"/>
      <c r="BC232" s="404"/>
      <c r="BD232" s="404"/>
      <c r="BE232" s="405"/>
      <c r="BF232" s="1"/>
      <c r="BG232" s="1"/>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row>
    <row r="233" spans="1:83" ht="20.25" customHeight="1" x14ac:dyDescent="0.2">
      <c r="A233" s="1"/>
      <c r="B233" s="403" t="s">
        <v>188</v>
      </c>
      <c r="C233" s="404"/>
      <c r="D233" s="404"/>
      <c r="E233" s="404"/>
      <c r="F233" s="404"/>
      <c r="G233" s="404"/>
      <c r="H233" s="404"/>
      <c r="I233" s="404"/>
      <c r="J233" s="404"/>
      <c r="K233" s="404"/>
      <c r="L233" s="404"/>
      <c r="M233" s="404"/>
      <c r="N233" s="404"/>
      <c r="O233" s="404"/>
      <c r="P233" s="404"/>
      <c r="Q233" s="404"/>
      <c r="R233" s="404"/>
      <c r="S233" s="404"/>
      <c r="T233" s="404"/>
      <c r="U233" s="404"/>
      <c r="V233" s="404"/>
      <c r="W233" s="404"/>
      <c r="X233" s="404"/>
      <c r="Y233" s="404"/>
      <c r="Z233" s="404"/>
      <c r="AA233" s="404"/>
      <c r="AB233" s="404"/>
      <c r="AC233" s="404"/>
      <c r="AD233" s="404"/>
      <c r="AE233" s="404"/>
      <c r="AF233" s="404"/>
      <c r="AG233" s="404"/>
      <c r="AH233" s="404"/>
      <c r="AI233" s="404"/>
      <c r="AJ233" s="404"/>
      <c r="AK233" s="404"/>
      <c r="AL233" s="404"/>
      <c r="AM233" s="404"/>
      <c r="AN233" s="404"/>
      <c r="AO233" s="404"/>
      <c r="AP233" s="404"/>
      <c r="AQ233" s="404"/>
      <c r="AR233" s="404"/>
      <c r="AS233" s="404"/>
      <c r="AT233" s="404"/>
      <c r="AU233" s="404"/>
      <c r="AV233" s="404"/>
      <c r="AW233" s="404"/>
      <c r="AX233" s="404"/>
      <c r="AY233" s="404"/>
      <c r="AZ233" s="404"/>
      <c r="BA233" s="404"/>
      <c r="BB233" s="404"/>
      <c r="BC233" s="404"/>
      <c r="BD233" s="404"/>
      <c r="BE233" s="405"/>
      <c r="BF233" s="1"/>
      <c r="BG233" s="1"/>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row>
    <row r="234" spans="1:83" ht="21" customHeight="1" x14ac:dyDescent="0.2">
      <c r="A234" s="1"/>
      <c r="B234" s="403" t="s">
        <v>168</v>
      </c>
      <c r="C234" s="404"/>
      <c r="D234" s="404"/>
      <c r="E234" s="404"/>
      <c r="F234" s="404"/>
      <c r="G234" s="404"/>
      <c r="H234" s="404"/>
      <c r="I234" s="404"/>
      <c r="J234" s="404"/>
      <c r="K234" s="404"/>
      <c r="L234" s="404"/>
      <c r="M234" s="404"/>
      <c r="N234" s="404"/>
      <c r="O234" s="404"/>
      <c r="P234" s="404"/>
      <c r="Q234" s="404"/>
      <c r="R234" s="404"/>
      <c r="S234" s="404"/>
      <c r="T234" s="404"/>
      <c r="U234" s="404"/>
      <c r="V234" s="404"/>
      <c r="W234" s="404"/>
      <c r="X234" s="404"/>
      <c r="Y234" s="404"/>
      <c r="Z234" s="404"/>
      <c r="AA234" s="404"/>
      <c r="AB234" s="404"/>
      <c r="AC234" s="404"/>
      <c r="AD234" s="404"/>
      <c r="AE234" s="404"/>
      <c r="AF234" s="404"/>
      <c r="AG234" s="404"/>
      <c r="AH234" s="404"/>
      <c r="AI234" s="404"/>
      <c r="AJ234" s="404"/>
      <c r="AK234" s="404"/>
      <c r="AL234" s="404"/>
      <c r="AM234" s="404"/>
      <c r="AN234" s="404"/>
      <c r="AO234" s="404"/>
      <c r="AP234" s="404"/>
      <c r="AQ234" s="404"/>
      <c r="AR234" s="404"/>
      <c r="AS234" s="404"/>
      <c r="AT234" s="404"/>
      <c r="AU234" s="404"/>
      <c r="AV234" s="404"/>
      <c r="AW234" s="404"/>
      <c r="AX234" s="404"/>
      <c r="AY234" s="404"/>
      <c r="AZ234" s="404"/>
      <c r="BA234" s="404"/>
      <c r="BB234" s="404"/>
      <c r="BC234" s="404"/>
      <c r="BD234" s="404"/>
      <c r="BE234" s="405"/>
      <c r="BF234" s="1"/>
      <c r="BG234" s="1"/>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row>
    <row r="235" spans="1:83" ht="21" customHeight="1" x14ac:dyDescent="0.2">
      <c r="A235" s="1"/>
      <c r="B235" s="403" t="s">
        <v>169</v>
      </c>
      <c r="C235" s="404"/>
      <c r="D235" s="404"/>
      <c r="E235" s="404"/>
      <c r="F235" s="404"/>
      <c r="G235" s="404"/>
      <c r="H235" s="404"/>
      <c r="I235" s="404"/>
      <c r="J235" s="404"/>
      <c r="K235" s="404"/>
      <c r="L235" s="404"/>
      <c r="M235" s="404"/>
      <c r="N235" s="404"/>
      <c r="O235" s="404"/>
      <c r="P235" s="404"/>
      <c r="Q235" s="404"/>
      <c r="R235" s="404"/>
      <c r="S235" s="404"/>
      <c r="T235" s="404"/>
      <c r="U235" s="404"/>
      <c r="V235" s="404"/>
      <c r="W235" s="404"/>
      <c r="X235" s="404"/>
      <c r="Y235" s="404"/>
      <c r="Z235" s="404"/>
      <c r="AA235" s="404"/>
      <c r="AB235" s="404"/>
      <c r="AC235" s="404"/>
      <c r="AD235" s="404"/>
      <c r="AE235" s="404"/>
      <c r="AF235" s="404"/>
      <c r="AG235" s="404"/>
      <c r="AH235" s="404"/>
      <c r="AI235" s="404"/>
      <c r="AJ235" s="404"/>
      <c r="AK235" s="404"/>
      <c r="AL235" s="404"/>
      <c r="AM235" s="404"/>
      <c r="AN235" s="404"/>
      <c r="AO235" s="404"/>
      <c r="AP235" s="404"/>
      <c r="AQ235" s="404"/>
      <c r="AR235" s="404"/>
      <c r="AS235" s="404"/>
      <c r="AT235" s="404"/>
      <c r="AU235" s="404"/>
      <c r="AV235" s="404"/>
      <c r="AW235" s="404"/>
      <c r="AX235" s="404"/>
      <c r="AY235" s="404"/>
      <c r="AZ235" s="404"/>
      <c r="BA235" s="404"/>
      <c r="BB235" s="404"/>
      <c r="BC235" s="404"/>
      <c r="BD235" s="404"/>
      <c r="BE235" s="405"/>
      <c r="BF235" s="1"/>
      <c r="BG235" s="1"/>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row>
    <row r="236" spans="1:83" ht="12.75" customHeight="1" x14ac:dyDescent="0.2">
      <c r="A236" s="1"/>
      <c r="B236" s="238" t="s">
        <v>39</v>
      </c>
      <c r="C236" s="23"/>
      <c r="D236" s="293"/>
      <c r="E236" s="293"/>
      <c r="F236" s="293"/>
      <c r="G236" s="293"/>
      <c r="H236" s="293"/>
      <c r="I236" s="293"/>
      <c r="J236" s="293"/>
      <c r="K236" s="293"/>
      <c r="L236" s="293"/>
      <c r="M236" s="293"/>
      <c r="N236" s="293"/>
      <c r="O236" s="293"/>
      <c r="P236" s="293"/>
      <c r="Q236" s="23" t="s">
        <v>50</v>
      </c>
      <c r="R236" s="23"/>
      <c r="S236" s="23"/>
      <c r="T236" s="293"/>
      <c r="U236" s="293"/>
      <c r="V236" s="293"/>
      <c r="W236" s="293"/>
      <c r="X236" s="293"/>
      <c r="Y236" s="293"/>
      <c r="Z236" s="293"/>
      <c r="AA236" s="293"/>
      <c r="AB236" s="293"/>
      <c r="AC236" s="293"/>
      <c r="AD236" s="293"/>
      <c r="AE236" s="293"/>
      <c r="AF236" s="60" t="s">
        <v>66</v>
      </c>
      <c r="AG236" s="23"/>
      <c r="AH236" s="23"/>
      <c r="AI236" s="23"/>
      <c r="AJ236" s="23"/>
      <c r="AK236" s="23"/>
      <c r="AL236" s="23"/>
      <c r="AM236" s="23"/>
      <c r="AN236" s="23"/>
      <c r="AO236" s="23"/>
      <c r="AP236" s="23"/>
      <c r="AQ236" s="23"/>
      <c r="AR236" s="23"/>
      <c r="AS236" s="23"/>
      <c r="AT236" s="23"/>
      <c r="AU236" s="23"/>
      <c r="AV236" s="23"/>
      <c r="AW236" s="23"/>
      <c r="AX236" s="23"/>
      <c r="AY236" s="23"/>
      <c r="AZ236" s="23"/>
      <c r="BA236" s="50"/>
      <c r="BB236" s="50"/>
      <c r="BC236" s="50"/>
      <c r="BD236" s="50"/>
      <c r="BE236" s="236"/>
      <c r="BF236" s="1"/>
      <c r="BG236" s="1"/>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row>
    <row r="237" spans="1:83" ht="12.75" customHeight="1" x14ac:dyDescent="0.2">
      <c r="A237" s="1"/>
      <c r="B237" s="238"/>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172"/>
      <c r="AG237" s="172"/>
      <c r="AH237" s="172"/>
      <c r="AI237" s="172"/>
      <c r="AJ237" s="172"/>
      <c r="AK237" s="172"/>
      <c r="AL237" s="172"/>
      <c r="AM237" s="172"/>
      <c r="AN237" s="172"/>
      <c r="AO237" s="172"/>
      <c r="AP237" s="172"/>
      <c r="AQ237" s="172"/>
      <c r="AR237" s="172"/>
      <c r="AS237" s="172"/>
      <c r="AT237" s="172"/>
      <c r="AU237" s="172"/>
      <c r="AV237" s="172"/>
      <c r="AW237" s="172"/>
      <c r="AX237" s="172"/>
      <c r="AY237" s="172"/>
      <c r="AZ237" s="172"/>
      <c r="BA237" s="50"/>
      <c r="BB237" s="50"/>
      <c r="BC237" s="50"/>
      <c r="BD237" s="50"/>
      <c r="BE237" s="236"/>
      <c r="BF237" s="1"/>
      <c r="BG237" s="1"/>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row>
    <row r="238" spans="1:83" ht="12.75" customHeight="1" x14ac:dyDescent="0.2">
      <c r="A238" s="1"/>
      <c r="B238" s="238"/>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172"/>
      <c r="AG238" s="172"/>
      <c r="AH238" s="172"/>
      <c r="AI238" s="172"/>
      <c r="AJ238" s="172"/>
      <c r="AK238" s="172"/>
      <c r="AL238" s="172"/>
      <c r="AM238" s="172"/>
      <c r="AN238" s="172"/>
      <c r="AO238" s="172"/>
      <c r="AP238" s="172"/>
      <c r="AQ238" s="172"/>
      <c r="AR238" s="172"/>
      <c r="AS238" s="172"/>
      <c r="AT238" s="172"/>
      <c r="AU238" s="172"/>
      <c r="AV238" s="172"/>
      <c r="AW238" s="172"/>
      <c r="AX238" s="172"/>
      <c r="AY238" s="172"/>
      <c r="AZ238" s="172"/>
      <c r="BA238" s="50"/>
      <c r="BB238" s="50"/>
      <c r="BC238" s="50"/>
      <c r="BD238" s="50"/>
      <c r="BE238" s="236"/>
      <c r="BF238" s="1"/>
      <c r="BG238" s="1"/>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row>
    <row r="239" spans="1:83" ht="12.75" customHeight="1" x14ac:dyDescent="0.2">
      <c r="A239" s="1"/>
      <c r="B239" s="234"/>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D239" s="50"/>
      <c r="AE239" s="50"/>
      <c r="AF239" s="172"/>
      <c r="AG239" s="172"/>
      <c r="AH239" s="172"/>
      <c r="AI239" s="172"/>
      <c r="AJ239" s="172"/>
      <c r="AK239" s="172"/>
      <c r="AL239" s="172"/>
      <c r="AM239" s="172"/>
      <c r="AN239" s="172"/>
      <c r="AO239" s="172"/>
      <c r="AP239" s="172"/>
      <c r="AQ239" s="172"/>
      <c r="AR239" s="172"/>
      <c r="AS239" s="172"/>
      <c r="AT239" s="172"/>
      <c r="AU239" s="172"/>
      <c r="AV239" s="172"/>
      <c r="AW239" s="172"/>
      <c r="AX239" s="172"/>
      <c r="AY239" s="172"/>
      <c r="AZ239" s="172"/>
      <c r="BA239" s="50"/>
      <c r="BB239" s="50"/>
      <c r="BC239" s="50"/>
      <c r="BD239" s="50"/>
      <c r="BE239" s="236"/>
      <c r="BF239" s="1"/>
      <c r="BG239" s="1"/>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row>
    <row r="240" spans="1:83" ht="12.75" customHeight="1" x14ac:dyDescent="0.2">
      <c r="A240" s="1"/>
      <c r="B240" s="234"/>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4"/>
      <c r="AG240" s="54"/>
      <c r="AH240" s="54"/>
      <c r="AI240" s="54"/>
      <c r="AJ240" s="54"/>
      <c r="AK240" s="54"/>
      <c r="AL240" s="54"/>
      <c r="AM240" s="54"/>
      <c r="AN240" s="54"/>
      <c r="AO240" s="54"/>
      <c r="AP240" s="54"/>
      <c r="AQ240" s="54"/>
      <c r="AR240" s="54"/>
      <c r="AS240" s="54"/>
      <c r="AT240" s="54"/>
      <c r="AU240" s="54"/>
      <c r="AV240" s="54"/>
      <c r="AW240" s="54"/>
      <c r="AX240" s="54"/>
      <c r="AY240" s="54"/>
      <c r="AZ240" s="54"/>
      <c r="BA240" s="50"/>
      <c r="BB240" s="50"/>
      <c r="BC240" s="50"/>
      <c r="BD240" s="50"/>
      <c r="BE240" s="236"/>
      <c r="BF240" s="1"/>
      <c r="BG240" s="1"/>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row>
    <row r="241" spans="1:83" ht="12.75" customHeight="1" x14ac:dyDescent="0.2">
      <c r="A241" s="1"/>
      <c r="B241" s="239"/>
      <c r="C241" s="240"/>
      <c r="D241" s="240"/>
      <c r="E241" s="240"/>
      <c r="F241" s="240"/>
      <c r="G241" s="240"/>
      <c r="H241" s="240"/>
      <c r="I241" s="240"/>
      <c r="J241" s="240"/>
      <c r="K241" s="240"/>
      <c r="L241" s="240"/>
      <c r="M241" s="240"/>
      <c r="N241" s="240"/>
      <c r="O241" s="240"/>
      <c r="P241" s="240"/>
      <c r="Q241" s="240"/>
      <c r="R241" s="240"/>
      <c r="S241" s="240"/>
      <c r="T241" s="240"/>
      <c r="U241" s="240"/>
      <c r="V241" s="240"/>
      <c r="W241" s="240"/>
      <c r="X241" s="240"/>
      <c r="Y241" s="240"/>
      <c r="Z241" s="240"/>
      <c r="AA241" s="240"/>
      <c r="AB241" s="240"/>
      <c r="AC241" s="240"/>
      <c r="AD241" s="240"/>
      <c r="AE241" s="240"/>
      <c r="AF241" s="54"/>
      <c r="AG241" s="54"/>
      <c r="AH241" s="54"/>
      <c r="AI241" s="54"/>
      <c r="AJ241" s="54"/>
      <c r="AK241" s="54"/>
      <c r="AL241" s="54" t="s">
        <v>170</v>
      </c>
      <c r="AM241" s="54"/>
      <c r="AN241" s="54"/>
      <c r="AO241" s="54"/>
      <c r="AP241" s="54"/>
      <c r="AQ241" s="54"/>
      <c r="AR241" s="54"/>
      <c r="AS241" s="54"/>
      <c r="AT241" s="54"/>
      <c r="AU241" s="54"/>
      <c r="AV241" s="54"/>
      <c r="AW241" s="54"/>
      <c r="AX241" s="54"/>
      <c r="AY241" s="54"/>
      <c r="AZ241" s="54"/>
      <c r="BA241" s="240"/>
      <c r="BB241" s="240"/>
      <c r="BC241" s="240"/>
      <c r="BD241" s="240"/>
      <c r="BE241" s="241"/>
      <c r="BF241" s="1"/>
      <c r="BG241" s="1"/>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row>
    <row r="242" spans="1:83" ht="12.75" customHeight="1" x14ac:dyDescent="0.2">
      <c r="A242" s="1"/>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50"/>
      <c r="BB242" s="50"/>
      <c r="BC242" s="50"/>
      <c r="BD242" s="50"/>
      <c r="BE242" s="50"/>
      <c r="BF242" s="1"/>
      <c r="BG242" s="1"/>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row>
    <row r="243" spans="1:83" ht="12.75" customHeight="1" x14ac:dyDescent="0.2">
      <c r="A243" s="1"/>
      <c r="B243" s="426" t="s">
        <v>171</v>
      </c>
      <c r="C243" s="427"/>
      <c r="D243" s="427"/>
      <c r="E243" s="427"/>
      <c r="F243" s="427"/>
      <c r="G243" s="427"/>
      <c r="H243" s="427"/>
      <c r="I243" s="427"/>
      <c r="J243" s="427"/>
      <c r="K243" s="427"/>
      <c r="L243" s="427"/>
      <c r="M243" s="427"/>
      <c r="N243" s="427"/>
      <c r="O243" s="427"/>
      <c r="P243" s="427"/>
      <c r="Q243" s="427"/>
      <c r="R243" s="427"/>
      <c r="S243" s="427"/>
      <c r="T243" s="427"/>
      <c r="U243" s="427"/>
      <c r="V243" s="427"/>
      <c r="W243" s="427"/>
      <c r="X243" s="427"/>
      <c r="Y243" s="427"/>
      <c r="Z243" s="427"/>
      <c r="AA243" s="427"/>
      <c r="AB243" s="427"/>
      <c r="AC243" s="427"/>
      <c r="AD243" s="427"/>
      <c r="AE243" s="427"/>
      <c r="AF243" s="427"/>
      <c r="AG243" s="427"/>
      <c r="AH243" s="427"/>
      <c r="AI243" s="427"/>
      <c r="AJ243" s="427"/>
      <c r="AK243" s="427"/>
      <c r="AL243" s="427"/>
      <c r="AM243" s="427"/>
      <c r="AN243" s="427"/>
      <c r="AO243" s="427"/>
      <c r="AP243" s="427"/>
      <c r="AQ243" s="427"/>
      <c r="AR243" s="427"/>
      <c r="AS243" s="427"/>
      <c r="AT243" s="427"/>
      <c r="AU243" s="427"/>
      <c r="AV243" s="427"/>
      <c r="AW243" s="427"/>
      <c r="AX243" s="427"/>
      <c r="AY243" s="427"/>
      <c r="AZ243" s="427"/>
      <c r="BA243" s="427"/>
      <c r="BB243" s="427"/>
      <c r="BC243" s="427"/>
      <c r="BD243" s="427"/>
      <c r="BE243" s="428"/>
      <c r="BF243" s="1"/>
      <c r="BG243" s="1"/>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row>
    <row r="244" spans="1:83" ht="12.75" customHeight="1" x14ac:dyDescent="0.2">
      <c r="A244" s="1"/>
      <c r="B244" s="440" t="s">
        <v>181</v>
      </c>
      <c r="C244" s="441"/>
      <c r="D244" s="441"/>
      <c r="E244" s="442">
        <f>U13</f>
        <v>0</v>
      </c>
      <c r="F244" s="442"/>
      <c r="G244" s="442"/>
      <c r="H244" s="442"/>
      <c r="I244" s="442"/>
      <c r="J244" s="442"/>
      <c r="K244" s="442"/>
      <c r="L244" s="442"/>
      <c r="M244" s="442"/>
      <c r="N244" s="442"/>
      <c r="O244" s="442"/>
      <c r="P244" s="442"/>
      <c r="Q244" s="442"/>
      <c r="R244" s="442"/>
      <c r="S244" s="442"/>
      <c r="T244" s="442"/>
      <c r="U244" s="442"/>
      <c r="V244" s="442"/>
      <c r="W244" s="442"/>
      <c r="X244" s="442"/>
      <c r="Y244" s="442"/>
      <c r="Z244" s="442"/>
      <c r="AA244" s="442"/>
      <c r="AB244" s="442"/>
      <c r="AC244" s="442"/>
      <c r="AD244" s="442"/>
      <c r="AE244" s="442"/>
      <c r="AF244" s="442"/>
      <c r="AG244" s="442"/>
      <c r="AH244" s="442"/>
      <c r="AI244" s="442"/>
      <c r="AJ244" s="442"/>
      <c r="AK244" s="442"/>
      <c r="AL244" s="442"/>
      <c r="AM244" s="442"/>
      <c r="AN244" s="442"/>
      <c r="AO244" s="442"/>
      <c r="AP244" s="442"/>
      <c r="AQ244" s="442"/>
      <c r="AR244" s="442"/>
      <c r="AS244" s="442"/>
      <c r="AT244" s="442"/>
      <c r="AU244" s="442"/>
      <c r="AV244" s="442"/>
      <c r="AW244" s="442"/>
      <c r="AX244" s="442"/>
      <c r="AY244" s="442"/>
      <c r="AZ244" s="442"/>
      <c r="BA244" s="442"/>
      <c r="BB244" s="442"/>
      <c r="BC244" s="442"/>
      <c r="BD244" s="442"/>
      <c r="BE244" s="443"/>
      <c r="BF244" s="1"/>
      <c r="BG244" s="1"/>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row>
    <row r="245" spans="1:83" ht="12.75" customHeight="1" x14ac:dyDescent="0.2">
      <c r="A245" s="1"/>
      <c r="B245" s="420" t="s">
        <v>45</v>
      </c>
      <c r="C245" s="421"/>
      <c r="D245" s="421"/>
      <c r="E245" s="421"/>
      <c r="F245" s="422" t="str">
        <f>G19</f>
        <v/>
      </c>
      <c r="G245" s="422"/>
      <c r="H245" s="422"/>
      <c r="I245" s="422"/>
      <c r="J245" s="422"/>
      <c r="K245" s="423"/>
      <c r="L245" s="420" t="s">
        <v>126</v>
      </c>
      <c r="M245" s="421"/>
      <c r="N245" s="421"/>
      <c r="O245" s="421"/>
      <c r="P245" s="421"/>
      <c r="Q245" s="421"/>
      <c r="R245" s="422" t="str">
        <f>Z19</f>
        <v/>
      </c>
      <c r="S245" s="422"/>
      <c r="T245" s="422"/>
      <c r="U245" s="422"/>
      <c r="V245" s="422"/>
      <c r="W245" s="422"/>
      <c r="X245" s="423"/>
      <c r="Y245" s="420" t="s">
        <v>182</v>
      </c>
      <c r="Z245" s="421"/>
      <c r="AA245" s="421"/>
      <c r="AB245" s="422" t="str">
        <f>J14</f>
        <v/>
      </c>
      <c r="AC245" s="422"/>
      <c r="AD245" s="422"/>
      <c r="AE245" s="422"/>
      <c r="AF245" s="422"/>
      <c r="AG245" s="422"/>
      <c r="AH245" s="422"/>
      <c r="AI245" s="422"/>
      <c r="AJ245" s="422"/>
      <c r="AK245" s="422"/>
      <c r="AL245" s="422"/>
      <c r="AM245" s="422"/>
      <c r="AN245" s="422"/>
      <c r="AO245" s="422"/>
      <c r="AP245" s="422"/>
      <c r="AQ245" s="422"/>
      <c r="AR245" s="422"/>
      <c r="AS245" s="422"/>
      <c r="AT245" s="422"/>
      <c r="AU245" s="422"/>
      <c r="AV245" s="422"/>
      <c r="AW245" s="422"/>
      <c r="AX245" s="422"/>
      <c r="AY245" s="422"/>
      <c r="AZ245" s="422"/>
      <c r="BA245" s="422"/>
      <c r="BB245" s="422"/>
      <c r="BC245" s="422"/>
      <c r="BD245" s="422"/>
      <c r="BE245" s="423"/>
      <c r="BF245" s="1"/>
      <c r="BG245" s="1"/>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row>
    <row r="246" spans="1:83" ht="77.25" customHeight="1" x14ac:dyDescent="0.2">
      <c r="A246" s="1"/>
      <c r="B246" s="403" t="s">
        <v>189</v>
      </c>
      <c r="C246" s="404"/>
      <c r="D246" s="404"/>
      <c r="E246" s="404"/>
      <c r="F246" s="404"/>
      <c r="G246" s="404"/>
      <c r="H246" s="404"/>
      <c r="I246" s="404"/>
      <c r="J246" s="404"/>
      <c r="K246" s="404"/>
      <c r="L246" s="404"/>
      <c r="M246" s="404"/>
      <c r="N246" s="404"/>
      <c r="O246" s="404"/>
      <c r="P246" s="404"/>
      <c r="Q246" s="404"/>
      <c r="R246" s="404"/>
      <c r="S246" s="404"/>
      <c r="T246" s="404"/>
      <c r="U246" s="404"/>
      <c r="V246" s="404"/>
      <c r="W246" s="404"/>
      <c r="X246" s="404"/>
      <c r="Y246" s="404"/>
      <c r="Z246" s="404"/>
      <c r="AA246" s="404"/>
      <c r="AB246" s="404"/>
      <c r="AC246" s="404"/>
      <c r="AD246" s="404"/>
      <c r="AE246" s="404"/>
      <c r="AF246" s="404"/>
      <c r="AG246" s="404"/>
      <c r="AH246" s="404"/>
      <c r="AI246" s="404"/>
      <c r="AJ246" s="404"/>
      <c r="AK246" s="404"/>
      <c r="AL246" s="404"/>
      <c r="AM246" s="404"/>
      <c r="AN246" s="404"/>
      <c r="AO246" s="404"/>
      <c r="AP246" s="404"/>
      <c r="AQ246" s="404"/>
      <c r="AR246" s="404"/>
      <c r="AS246" s="404"/>
      <c r="AT246" s="404"/>
      <c r="AU246" s="404"/>
      <c r="AV246" s="404"/>
      <c r="AW246" s="404"/>
      <c r="AX246" s="404"/>
      <c r="AY246" s="404"/>
      <c r="AZ246" s="404"/>
      <c r="BA246" s="404"/>
      <c r="BB246" s="404"/>
      <c r="BC246" s="404"/>
      <c r="BD246" s="404"/>
      <c r="BE246" s="405"/>
      <c r="BF246" s="199"/>
      <c r="BG246" s="1"/>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row>
    <row r="247" spans="1:83" ht="26.25" customHeight="1" x14ac:dyDescent="0.2">
      <c r="A247" s="1"/>
      <c r="B247" s="403" t="s">
        <v>183</v>
      </c>
      <c r="C247" s="404"/>
      <c r="D247" s="404"/>
      <c r="E247" s="404"/>
      <c r="F247" s="404"/>
      <c r="G247" s="404"/>
      <c r="H247" s="404"/>
      <c r="I247" s="404"/>
      <c r="J247" s="404"/>
      <c r="K247" s="404"/>
      <c r="L247" s="404"/>
      <c r="M247" s="404"/>
      <c r="N247" s="404"/>
      <c r="O247" s="404"/>
      <c r="P247" s="404"/>
      <c r="Q247" s="404"/>
      <c r="R247" s="404"/>
      <c r="S247" s="404"/>
      <c r="T247" s="404"/>
      <c r="U247" s="404"/>
      <c r="V247" s="404"/>
      <c r="W247" s="404"/>
      <c r="X247" s="404"/>
      <c r="Y247" s="404"/>
      <c r="Z247" s="404"/>
      <c r="AA247" s="404"/>
      <c r="AB247" s="404"/>
      <c r="AC247" s="404"/>
      <c r="AD247" s="404"/>
      <c r="AE247" s="404"/>
      <c r="AF247" s="404"/>
      <c r="AG247" s="404"/>
      <c r="AH247" s="404"/>
      <c r="AI247" s="404"/>
      <c r="AJ247" s="404"/>
      <c r="AK247" s="404"/>
      <c r="AL247" s="404"/>
      <c r="AM247" s="404"/>
      <c r="AN247" s="404"/>
      <c r="AO247" s="404"/>
      <c r="AP247" s="404"/>
      <c r="AQ247" s="404"/>
      <c r="AR247" s="404"/>
      <c r="AS247" s="404"/>
      <c r="AT247" s="404"/>
      <c r="AU247" s="404"/>
      <c r="AV247" s="404"/>
      <c r="AW247" s="404"/>
      <c r="AX247" s="404"/>
      <c r="AY247" s="404"/>
      <c r="AZ247" s="404"/>
      <c r="BA247" s="404"/>
      <c r="BB247" s="404"/>
      <c r="BC247" s="404"/>
      <c r="BD247" s="404"/>
      <c r="BE247" s="405"/>
      <c r="BF247" s="199"/>
      <c r="BG247" s="1"/>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row>
    <row r="248" spans="1:83" ht="12.75" customHeight="1" x14ac:dyDescent="0.2">
      <c r="A248" s="1"/>
      <c r="B248" s="238" t="s">
        <v>39</v>
      </c>
      <c r="C248" s="23"/>
      <c r="D248" s="293"/>
      <c r="E248" s="293"/>
      <c r="F248" s="293"/>
      <c r="G248" s="293"/>
      <c r="H248" s="293"/>
      <c r="I248" s="293"/>
      <c r="J248" s="293"/>
      <c r="K248" s="293"/>
      <c r="L248" s="293"/>
      <c r="M248" s="293"/>
      <c r="N248" s="293"/>
      <c r="O248" s="293"/>
      <c r="P248" s="293"/>
      <c r="Q248" s="23" t="s">
        <v>50</v>
      </c>
      <c r="R248" s="23"/>
      <c r="S248" s="23"/>
      <c r="T248" s="293"/>
      <c r="U248" s="293"/>
      <c r="V248" s="293"/>
      <c r="W248" s="293"/>
      <c r="X248" s="293"/>
      <c r="Y248" s="293"/>
      <c r="Z248" s="293"/>
      <c r="AA248" s="293"/>
      <c r="AB248" s="293"/>
      <c r="AC248" s="293"/>
      <c r="AD248" s="293"/>
      <c r="AE248" s="293"/>
      <c r="AF248" s="60" t="s">
        <v>66</v>
      </c>
      <c r="AG248" s="23"/>
      <c r="AH248" s="23"/>
      <c r="AI248" s="23"/>
      <c r="AJ248" s="23"/>
      <c r="AK248" s="23"/>
      <c r="AL248" s="23"/>
      <c r="AM248" s="23"/>
      <c r="AN248" s="23"/>
      <c r="AO248" s="23"/>
      <c r="AP248" s="23"/>
      <c r="AQ248" s="23"/>
      <c r="AR248" s="23"/>
      <c r="AS248" s="23"/>
      <c r="AT248" s="23"/>
      <c r="AU248" s="23"/>
      <c r="AV248" s="23"/>
      <c r="AW248" s="23"/>
      <c r="AX248" s="23"/>
      <c r="AY248" s="23"/>
      <c r="AZ248" s="23"/>
      <c r="BA248" s="50"/>
      <c r="BB248" s="50"/>
      <c r="BC248" s="50"/>
      <c r="BD248" s="50"/>
      <c r="BE248" s="236"/>
      <c r="BF248" s="199"/>
      <c r="BG248" s="1"/>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row>
    <row r="249" spans="1:83" ht="12.75" customHeight="1" x14ac:dyDescent="0.2">
      <c r="A249" s="1"/>
      <c r="B249" s="238"/>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172"/>
      <c r="AG249" s="172"/>
      <c r="AH249" s="172"/>
      <c r="AI249" s="172"/>
      <c r="AJ249" s="172"/>
      <c r="AK249" s="172"/>
      <c r="AL249" s="172"/>
      <c r="AM249" s="172"/>
      <c r="AN249" s="172"/>
      <c r="AO249" s="172"/>
      <c r="AP249" s="172"/>
      <c r="AQ249" s="172"/>
      <c r="AR249" s="172"/>
      <c r="AS249" s="172"/>
      <c r="AT249" s="172"/>
      <c r="AU249" s="172"/>
      <c r="AV249" s="172"/>
      <c r="AW249" s="172"/>
      <c r="AX249" s="172"/>
      <c r="AY249" s="172"/>
      <c r="AZ249" s="172"/>
      <c r="BA249" s="50"/>
      <c r="BB249" s="50"/>
      <c r="BC249" s="50"/>
      <c r="BD249" s="50"/>
      <c r="BE249" s="236"/>
      <c r="BF249" s="199"/>
      <c r="BG249" s="1"/>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row>
    <row r="250" spans="1:83" ht="12.75" customHeight="1" x14ac:dyDescent="0.2">
      <c r="A250" s="1"/>
      <c r="B250" s="238"/>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172"/>
      <c r="AG250" s="172"/>
      <c r="AH250" s="172"/>
      <c r="AI250" s="172"/>
      <c r="AJ250" s="172"/>
      <c r="AK250" s="172"/>
      <c r="AL250" s="172"/>
      <c r="AM250" s="172"/>
      <c r="AN250" s="172"/>
      <c r="AO250" s="172"/>
      <c r="AP250" s="172"/>
      <c r="AQ250" s="172"/>
      <c r="AR250" s="172"/>
      <c r="AS250" s="172"/>
      <c r="AT250" s="172"/>
      <c r="AU250" s="172"/>
      <c r="AV250" s="172"/>
      <c r="AW250" s="172"/>
      <c r="AX250" s="172"/>
      <c r="AY250" s="172"/>
      <c r="AZ250" s="172"/>
      <c r="BA250" s="50"/>
      <c r="BB250" s="50"/>
      <c r="BC250" s="50"/>
      <c r="BD250" s="50"/>
      <c r="BE250" s="236"/>
      <c r="BF250" s="199"/>
      <c r="BG250" s="1"/>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row>
    <row r="251" spans="1:83" ht="12.75" customHeight="1" x14ac:dyDescent="0.2">
      <c r="A251" s="1"/>
      <c r="B251" s="234"/>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D251" s="50"/>
      <c r="AE251" s="50"/>
      <c r="AF251" s="54"/>
      <c r="AG251" s="54"/>
      <c r="AH251" s="54"/>
      <c r="AI251" s="54"/>
      <c r="AJ251" s="54"/>
      <c r="AK251" s="54"/>
      <c r="AL251" s="54"/>
      <c r="AM251" s="54"/>
      <c r="AN251" s="54"/>
      <c r="AO251" s="54"/>
      <c r="AP251" s="54"/>
      <c r="AQ251" s="54"/>
      <c r="AR251" s="54"/>
      <c r="AS251" s="54"/>
      <c r="AT251" s="54"/>
      <c r="AU251" s="54"/>
      <c r="AV251" s="54"/>
      <c r="AW251" s="54"/>
      <c r="AX251" s="54"/>
      <c r="AY251" s="54"/>
      <c r="AZ251" s="54"/>
      <c r="BA251" s="50"/>
      <c r="BB251" s="50"/>
      <c r="BC251" s="50"/>
      <c r="BD251" s="50"/>
      <c r="BE251" s="236"/>
      <c r="BF251" s="90"/>
      <c r="BG251" s="1"/>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row>
    <row r="252" spans="1:83" ht="12.75" customHeight="1" x14ac:dyDescent="0.2">
      <c r="A252" s="1"/>
      <c r="B252" s="239"/>
      <c r="C252" s="240"/>
      <c r="D252" s="240"/>
      <c r="E252" s="240"/>
      <c r="F252" s="240"/>
      <c r="G252" s="240"/>
      <c r="H252" s="240"/>
      <c r="I252" s="240"/>
      <c r="J252" s="240"/>
      <c r="K252" s="240"/>
      <c r="L252" s="240"/>
      <c r="M252" s="240"/>
      <c r="N252" s="240"/>
      <c r="O252" s="240"/>
      <c r="P252" s="240"/>
      <c r="Q252" s="240"/>
      <c r="R252" s="240"/>
      <c r="S252" s="240"/>
      <c r="T252" s="240"/>
      <c r="U252" s="240"/>
      <c r="V252" s="240"/>
      <c r="W252" s="240"/>
      <c r="X252" s="240"/>
      <c r="Y252" s="240"/>
      <c r="Z252" s="240"/>
      <c r="AA252" s="240"/>
      <c r="AB252" s="240"/>
      <c r="AC252" s="240"/>
      <c r="AD252" s="240"/>
      <c r="AE252" s="240"/>
      <c r="AF252" s="54"/>
      <c r="AG252" s="54"/>
      <c r="AH252" s="54"/>
      <c r="AI252" s="54"/>
      <c r="AJ252" s="54"/>
      <c r="AK252" s="54"/>
      <c r="AL252" s="54" t="s">
        <v>178</v>
      </c>
      <c r="AM252" s="54"/>
      <c r="AN252" s="54"/>
      <c r="AO252" s="54"/>
      <c r="AP252" s="54"/>
      <c r="AQ252" s="54"/>
      <c r="AR252" s="54"/>
      <c r="AS252" s="54"/>
      <c r="AT252" s="54"/>
      <c r="AU252" s="54"/>
      <c r="AV252" s="54"/>
      <c r="AW252" s="54"/>
      <c r="AX252" s="54"/>
      <c r="AY252" s="54"/>
      <c r="AZ252" s="54"/>
      <c r="BA252" s="240"/>
      <c r="BB252" s="240"/>
      <c r="BC252" s="240"/>
      <c r="BD252" s="240"/>
      <c r="BE252" s="241"/>
      <c r="BF252" s="90"/>
      <c r="BG252" s="1"/>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row>
    <row r="253" spans="1:83" ht="13.5" thickBot="1" x14ac:dyDescent="0.25">
      <c r="A253" s="1"/>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c r="AQ253" s="50"/>
      <c r="AR253" s="50"/>
      <c r="AS253" s="50"/>
      <c r="AT253" s="50"/>
      <c r="AU253" s="50"/>
      <c r="AV253" s="50"/>
      <c r="AW253" s="50"/>
      <c r="AX253" s="50"/>
      <c r="AY253" s="50"/>
      <c r="AZ253" s="50"/>
      <c r="BA253" s="50"/>
      <c r="BB253" s="50"/>
      <c r="BC253" s="50"/>
      <c r="BD253" s="50"/>
      <c r="BE253" s="50"/>
      <c r="BF253" s="1"/>
      <c r="BG253" s="1"/>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row>
    <row r="254" spans="1:83" s="172" customFormat="1" ht="13.5" thickBot="1" x14ac:dyDescent="0.25">
      <c r="AI254" s="2" t="s">
        <v>4</v>
      </c>
      <c r="AJ254" s="258"/>
      <c r="AK254" s="258"/>
      <c r="AL254" s="258"/>
      <c r="AM254" s="258"/>
      <c r="AN254" s="258"/>
      <c r="AO254" s="258"/>
      <c r="AP254" s="258"/>
      <c r="AQ254" s="258"/>
      <c r="AR254" s="258"/>
      <c r="AS254" s="258"/>
      <c r="AT254" s="258"/>
      <c r="AU254" s="258"/>
      <c r="AV254" s="258"/>
      <c r="AW254" s="258"/>
      <c r="AX254" s="435" t="str">
        <f>$AW$1</f>
        <v/>
      </c>
      <c r="AY254" s="435"/>
      <c r="AZ254" s="435"/>
      <c r="BA254" s="435"/>
      <c r="BB254" s="435"/>
      <c r="BC254" s="435"/>
      <c r="BD254" s="435"/>
      <c r="BE254" s="436"/>
      <c r="BF254" s="250"/>
    </row>
    <row r="255" spans="1:83" s="172" customFormat="1" x14ac:dyDescent="0.2">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103" t="str">
        <f>Verzioszam</f>
        <v>v5.2</v>
      </c>
      <c r="BF255" s="259"/>
    </row>
    <row r="256" spans="1:83" s="172" customFormat="1" x14ac:dyDescent="0.2">
      <c r="BF256" s="250"/>
    </row>
    <row r="257" spans="2:56" s="172" customFormat="1" x14ac:dyDescent="0.2"/>
    <row r="258" spans="2:56" s="172" customFormat="1" x14ac:dyDescent="0.2"/>
    <row r="259" spans="2:56" s="172" customFormat="1" x14ac:dyDescent="0.2"/>
    <row r="260" spans="2:56" s="172" customFormat="1" x14ac:dyDescent="0.2"/>
    <row r="261" spans="2:56" s="172" customFormat="1" ht="14.45" customHeight="1" thickBot="1" x14ac:dyDescent="0.25"/>
    <row r="262" spans="2:56" s="172" customFormat="1" ht="14.45" customHeight="1" x14ac:dyDescent="0.2">
      <c r="B262" s="431" t="s">
        <v>200</v>
      </c>
      <c r="C262" s="432"/>
      <c r="D262" s="432"/>
      <c r="E262" s="432"/>
      <c r="F262" s="432"/>
      <c r="G262" s="432"/>
      <c r="H262" s="432"/>
      <c r="I262" s="432"/>
      <c r="J262" s="432"/>
      <c r="K262" s="432"/>
      <c r="L262" s="432"/>
      <c r="M262" s="432"/>
      <c r="N262" s="432"/>
      <c r="O262" s="432"/>
      <c r="P262" s="432"/>
      <c r="Q262" s="433">
        <f>Nev</f>
        <v>0</v>
      </c>
      <c r="R262" s="433"/>
      <c r="S262" s="433"/>
      <c r="T262" s="433"/>
      <c r="U262" s="433"/>
      <c r="V262" s="433"/>
      <c r="W262" s="433"/>
      <c r="X262" s="433"/>
      <c r="Y262" s="433"/>
      <c r="Z262" s="433"/>
      <c r="AA262" s="433"/>
      <c r="AB262" s="433"/>
      <c r="AC262" s="433"/>
      <c r="AD262" s="433"/>
      <c r="AE262" s="433"/>
      <c r="AF262" s="433"/>
      <c r="AG262" s="433"/>
      <c r="AH262" s="433"/>
      <c r="AI262" s="433"/>
      <c r="AJ262" s="433"/>
      <c r="AK262" s="433"/>
      <c r="AL262" s="433"/>
      <c r="AM262" s="433"/>
      <c r="AN262" s="433"/>
      <c r="AO262" s="433"/>
      <c r="AP262" s="433"/>
      <c r="AQ262" s="433"/>
      <c r="AR262" s="433"/>
      <c r="AS262" s="433"/>
      <c r="AT262" s="433"/>
      <c r="AU262" s="433"/>
      <c r="AV262" s="433"/>
      <c r="AW262" s="433"/>
      <c r="AX262" s="433"/>
      <c r="AY262" s="433"/>
      <c r="AZ262" s="433"/>
      <c r="BA262" s="433"/>
      <c r="BB262" s="433"/>
      <c r="BC262" s="433"/>
      <c r="BD262" s="434"/>
    </row>
    <row r="263" spans="2:56" s="172" customFormat="1" ht="14.45" customHeight="1" x14ac:dyDescent="0.2">
      <c r="B263" s="444" t="s">
        <v>201</v>
      </c>
      <c r="C263" s="445"/>
      <c r="D263" s="445"/>
      <c r="E263" s="445"/>
      <c r="F263" s="445"/>
      <c r="G263" s="445"/>
      <c r="H263" s="445"/>
      <c r="I263" s="445"/>
      <c r="J263" s="445"/>
      <c r="K263" s="445"/>
      <c r="L263" s="445"/>
      <c r="M263" s="445"/>
      <c r="N263" s="445"/>
      <c r="O263" s="445"/>
      <c r="P263" s="445"/>
      <c r="Q263" s="446" t="str">
        <f>Szekhely</f>
        <v/>
      </c>
      <c r="R263" s="446"/>
      <c r="S263" s="446"/>
      <c r="T263" s="446"/>
      <c r="U263" s="446"/>
      <c r="V263" s="446"/>
      <c r="W263" s="446"/>
      <c r="X263" s="446"/>
      <c r="Y263" s="446"/>
      <c r="Z263" s="446"/>
      <c r="AA263" s="446"/>
      <c r="AB263" s="446"/>
      <c r="AC263" s="446"/>
      <c r="AD263" s="446"/>
      <c r="AE263" s="446"/>
      <c r="AF263" s="446"/>
      <c r="AG263" s="446"/>
      <c r="AH263" s="446"/>
      <c r="AI263" s="446"/>
      <c r="AJ263" s="446"/>
      <c r="AK263" s="446"/>
      <c r="AL263" s="446"/>
      <c r="AM263" s="446"/>
      <c r="AN263" s="446"/>
      <c r="AO263" s="446"/>
      <c r="AP263" s="446"/>
      <c r="AQ263" s="446"/>
      <c r="AR263" s="446"/>
      <c r="AS263" s="446"/>
      <c r="AT263" s="446"/>
      <c r="AU263" s="446"/>
      <c r="AV263" s="446"/>
      <c r="AW263" s="446"/>
      <c r="AX263" s="446"/>
      <c r="AY263" s="446"/>
      <c r="AZ263" s="446"/>
      <c r="BA263" s="446"/>
      <c r="BB263" s="446"/>
      <c r="BC263" s="446"/>
      <c r="BD263" s="447"/>
    </row>
    <row r="264" spans="2:56" s="172" customFormat="1" ht="14.45" customHeight="1" x14ac:dyDescent="0.2">
      <c r="B264" s="444" t="s">
        <v>202</v>
      </c>
      <c r="C264" s="445"/>
      <c r="D264" s="445"/>
      <c r="E264" s="445"/>
      <c r="F264" s="445"/>
      <c r="G264" s="445"/>
      <c r="H264" s="445"/>
      <c r="I264" s="445"/>
      <c r="J264" s="445"/>
      <c r="K264" s="445"/>
      <c r="L264" s="445"/>
      <c r="M264" s="445"/>
      <c r="N264" s="445"/>
      <c r="O264" s="445"/>
      <c r="P264" s="445"/>
      <c r="Q264" s="448" t="str">
        <f>Adoszam</f>
        <v/>
      </c>
      <c r="R264" s="449"/>
      <c r="S264" s="449"/>
      <c r="T264" s="449"/>
      <c r="U264" s="449"/>
      <c r="V264" s="449"/>
      <c r="W264" s="449"/>
      <c r="X264" s="449"/>
      <c r="Y264" s="449"/>
      <c r="Z264" s="449"/>
      <c r="AA264" s="449"/>
      <c r="AB264" s="449"/>
      <c r="AC264" s="449"/>
      <c r="AD264" s="449"/>
      <c r="AE264" s="449"/>
      <c r="AF264" s="449"/>
      <c r="AG264" s="449"/>
      <c r="AH264" s="449"/>
      <c r="AI264" s="449"/>
      <c r="AJ264" s="449"/>
      <c r="AK264" s="449"/>
      <c r="AL264" s="449"/>
      <c r="AM264" s="449"/>
      <c r="AN264" s="449"/>
      <c r="AO264" s="449"/>
      <c r="AP264" s="449"/>
      <c r="AQ264" s="449"/>
      <c r="AR264" s="449"/>
      <c r="AS264" s="449"/>
      <c r="AT264" s="449"/>
      <c r="AU264" s="449"/>
      <c r="AV264" s="449"/>
      <c r="AW264" s="449"/>
      <c r="AX264" s="449"/>
      <c r="AY264" s="449"/>
      <c r="AZ264" s="449"/>
      <c r="BA264" s="449"/>
      <c r="BB264" s="449"/>
      <c r="BC264" s="449"/>
      <c r="BD264" s="450"/>
    </row>
    <row r="265" spans="2:56" s="172" customFormat="1" ht="14.45" customHeight="1" x14ac:dyDescent="0.2">
      <c r="B265" s="444" t="s">
        <v>203</v>
      </c>
      <c r="C265" s="445"/>
      <c r="D265" s="445"/>
      <c r="E265" s="445"/>
      <c r="F265" s="445"/>
      <c r="G265" s="445"/>
      <c r="H265" s="445"/>
      <c r="I265" s="445"/>
      <c r="J265" s="445"/>
      <c r="K265" s="445"/>
      <c r="L265" s="445"/>
      <c r="M265" s="445"/>
      <c r="N265" s="445"/>
      <c r="O265" s="445"/>
      <c r="P265" s="445"/>
      <c r="Q265" s="448" t="str">
        <f>Cegjegyzek</f>
        <v/>
      </c>
      <c r="R265" s="449"/>
      <c r="S265" s="449"/>
      <c r="T265" s="449"/>
      <c r="U265" s="449"/>
      <c r="V265" s="449"/>
      <c r="W265" s="449"/>
      <c r="X265" s="449"/>
      <c r="Y265" s="449"/>
      <c r="Z265" s="449"/>
      <c r="AA265" s="449"/>
      <c r="AB265" s="449"/>
      <c r="AC265" s="449"/>
      <c r="AD265" s="449"/>
      <c r="AE265" s="449"/>
      <c r="AF265" s="449"/>
      <c r="AG265" s="449"/>
      <c r="AH265" s="449"/>
      <c r="AI265" s="449"/>
      <c r="AJ265" s="449"/>
      <c r="AK265" s="449"/>
      <c r="AL265" s="449"/>
      <c r="AM265" s="449"/>
      <c r="AN265" s="449"/>
      <c r="AO265" s="449"/>
      <c r="AP265" s="449"/>
      <c r="AQ265" s="449"/>
      <c r="AR265" s="449"/>
      <c r="AS265" s="449"/>
      <c r="AT265" s="449"/>
      <c r="AU265" s="449"/>
      <c r="AV265" s="449"/>
      <c r="AW265" s="449"/>
      <c r="AX265" s="449"/>
      <c r="AY265" s="449"/>
      <c r="AZ265" s="449"/>
      <c r="BA265" s="449"/>
      <c r="BB265" s="449"/>
      <c r="BC265" s="449"/>
      <c r="BD265" s="450"/>
    </row>
    <row r="266" spans="2:56" s="172" customFormat="1" ht="36" customHeight="1" thickBot="1" x14ac:dyDescent="0.25">
      <c r="B266" s="451" t="s">
        <v>204</v>
      </c>
      <c r="C266" s="452"/>
      <c r="D266" s="452"/>
      <c r="E266" s="452"/>
      <c r="F266" s="452"/>
      <c r="G266" s="452"/>
      <c r="H266" s="452"/>
      <c r="I266" s="452"/>
      <c r="J266" s="452"/>
      <c r="K266" s="452"/>
      <c r="L266" s="452"/>
      <c r="M266" s="452"/>
      <c r="N266" s="452"/>
      <c r="O266" s="452"/>
      <c r="P266" s="452"/>
      <c r="Q266" s="453"/>
      <c r="R266" s="454"/>
      <c r="S266" s="454"/>
      <c r="T266" s="454"/>
      <c r="U266" s="454"/>
      <c r="V266" s="454"/>
      <c r="W266" s="454"/>
      <c r="X266" s="454"/>
      <c r="Y266" s="454"/>
      <c r="Z266" s="454"/>
      <c r="AA266" s="454"/>
      <c r="AB266" s="454"/>
      <c r="AC266" s="454"/>
      <c r="AD266" s="454"/>
      <c r="AE266" s="454"/>
      <c r="AF266" s="454"/>
      <c r="AG266" s="454"/>
      <c r="AH266" s="454"/>
      <c r="AI266" s="454"/>
      <c r="AJ266" s="454"/>
      <c r="AK266" s="454"/>
      <c r="AL266" s="454"/>
      <c r="AM266" s="454"/>
      <c r="AN266" s="454"/>
      <c r="AO266" s="454"/>
      <c r="AP266" s="454"/>
      <c r="AQ266" s="454"/>
      <c r="AR266" s="454"/>
      <c r="AS266" s="454"/>
      <c r="AT266" s="454"/>
      <c r="AU266" s="454"/>
      <c r="AV266" s="454"/>
      <c r="AW266" s="454"/>
      <c r="AX266" s="454"/>
      <c r="AY266" s="454"/>
      <c r="AZ266" s="454"/>
      <c r="BA266" s="454"/>
      <c r="BB266" s="454"/>
      <c r="BC266" s="454"/>
      <c r="BD266" s="455"/>
    </row>
    <row r="267" spans="2:56" s="172" customFormat="1" x14ac:dyDescent="0.2"/>
    <row r="268" spans="2:56" s="172" customFormat="1" ht="15" customHeight="1" x14ac:dyDescent="0.2"/>
    <row r="269" spans="2:56" s="172" customFormat="1" ht="14.45" customHeight="1" x14ac:dyDescent="0.2"/>
    <row r="270" spans="2:56" s="172" customFormat="1" x14ac:dyDescent="0.2"/>
    <row r="271" spans="2:56" s="172" customFormat="1" x14ac:dyDescent="0.2"/>
    <row r="272" spans="2:56" s="172" customFormat="1" x14ac:dyDescent="0.2"/>
    <row r="273" s="172" customFormat="1" x14ac:dyDescent="0.2"/>
    <row r="274" s="172" customFormat="1" x14ac:dyDescent="0.2"/>
    <row r="275" s="172" customFormat="1" x14ac:dyDescent="0.2"/>
    <row r="276" s="172" customFormat="1" x14ac:dyDescent="0.2"/>
    <row r="277" s="172" customFormat="1" x14ac:dyDescent="0.2"/>
    <row r="278" s="172" customFormat="1" x14ac:dyDescent="0.2"/>
    <row r="279" s="172" customFormat="1" x14ac:dyDescent="0.2"/>
    <row r="280" s="172" customFormat="1" x14ac:dyDescent="0.2"/>
    <row r="281" s="172" customFormat="1" x14ac:dyDescent="0.2"/>
    <row r="282" s="172" customFormat="1" x14ac:dyDescent="0.2"/>
    <row r="283" s="172" customFormat="1" x14ac:dyDescent="0.2"/>
    <row r="284" s="172" customFormat="1" x14ac:dyDescent="0.2"/>
    <row r="285" s="172" customFormat="1" x14ac:dyDescent="0.2"/>
    <row r="286" s="172" customFormat="1" x14ac:dyDescent="0.2"/>
    <row r="287" s="172" customFormat="1" x14ac:dyDescent="0.2"/>
    <row r="288" s="172" customFormat="1" x14ac:dyDescent="0.2"/>
    <row r="289" s="172" customFormat="1" x14ac:dyDescent="0.2"/>
    <row r="290" s="172" customFormat="1" x14ac:dyDescent="0.2"/>
    <row r="291" s="172" customFormat="1" x14ac:dyDescent="0.2"/>
    <row r="292" s="172" customFormat="1" x14ac:dyDescent="0.2"/>
    <row r="293" s="172" customFormat="1" x14ac:dyDescent="0.2"/>
    <row r="294" s="172" customFormat="1" x14ac:dyDescent="0.2"/>
    <row r="295" s="172" customFormat="1" x14ac:dyDescent="0.2"/>
    <row r="296" s="172" customFormat="1" x14ac:dyDescent="0.2"/>
    <row r="297" s="172" customFormat="1" x14ac:dyDescent="0.2"/>
    <row r="298" s="172" customFormat="1" x14ac:dyDescent="0.2"/>
    <row r="299" s="172" customFormat="1" x14ac:dyDescent="0.2"/>
    <row r="300" s="172" customFormat="1" x14ac:dyDescent="0.2"/>
    <row r="301" s="172" customFormat="1" x14ac:dyDescent="0.2"/>
    <row r="302" s="172" customFormat="1" x14ac:dyDescent="0.2"/>
    <row r="303" s="172" customFormat="1" x14ac:dyDescent="0.2"/>
    <row r="304" s="172" customFormat="1" x14ac:dyDescent="0.2"/>
    <row r="305" s="172" customFormat="1" x14ac:dyDescent="0.2"/>
    <row r="306" s="172" customFormat="1" x14ac:dyDescent="0.2"/>
    <row r="307" s="172" customFormat="1" x14ac:dyDescent="0.2"/>
    <row r="308" s="172" customFormat="1" x14ac:dyDescent="0.2"/>
    <row r="309" s="172" customFormat="1" x14ac:dyDescent="0.2"/>
    <row r="310" s="172" customFormat="1" x14ac:dyDescent="0.2"/>
    <row r="311" s="172" customFormat="1" x14ac:dyDescent="0.2"/>
    <row r="312" s="172" customFormat="1" x14ac:dyDescent="0.2"/>
    <row r="313" s="172" customFormat="1" x14ac:dyDescent="0.2"/>
    <row r="314" s="172" customFormat="1" x14ac:dyDescent="0.2"/>
    <row r="315" s="172" customFormat="1" x14ac:dyDescent="0.2"/>
    <row r="316" s="172" customFormat="1" x14ac:dyDescent="0.2"/>
    <row r="317" s="172" customFormat="1" x14ac:dyDescent="0.2"/>
    <row r="318" s="172" customFormat="1" x14ac:dyDescent="0.2"/>
    <row r="319" s="172" customFormat="1" x14ac:dyDescent="0.2"/>
    <row r="320" s="172" customFormat="1" x14ac:dyDescent="0.2"/>
    <row r="321" spans="35:57" s="172" customFormat="1" x14ac:dyDescent="0.2"/>
    <row r="322" spans="35:57" s="172" customFormat="1" x14ac:dyDescent="0.2"/>
    <row r="323" spans="35:57" s="172" customFormat="1" x14ac:dyDescent="0.2"/>
    <row r="324" spans="35:57" s="172" customFormat="1" x14ac:dyDescent="0.2"/>
    <row r="325" spans="35:57" s="172" customFormat="1" x14ac:dyDescent="0.2"/>
    <row r="326" spans="35:57" s="172" customFormat="1" x14ac:dyDescent="0.2"/>
    <row r="327" spans="35:57" s="172" customFormat="1" x14ac:dyDescent="0.2"/>
    <row r="328" spans="35:57" s="172" customFormat="1" x14ac:dyDescent="0.2"/>
    <row r="329" spans="35:57" s="172" customFormat="1" x14ac:dyDescent="0.2"/>
    <row r="330" spans="35:57" s="172" customFormat="1" ht="13.5" thickBot="1" x14ac:dyDescent="0.25"/>
    <row r="331" spans="35:57" s="172" customFormat="1" ht="13.5" thickBot="1" x14ac:dyDescent="0.25">
      <c r="AI331" s="2" t="s">
        <v>4</v>
      </c>
      <c r="AJ331" s="258"/>
      <c r="AK331" s="258"/>
      <c r="AL331" s="258"/>
      <c r="AM331" s="258"/>
      <c r="AN331" s="258"/>
      <c r="AO331" s="258"/>
      <c r="AP331" s="258"/>
      <c r="AQ331" s="258"/>
      <c r="AR331" s="258"/>
      <c r="AS331" s="258"/>
      <c r="AT331" s="258"/>
      <c r="AU331" s="258"/>
      <c r="AV331" s="258"/>
      <c r="AW331" s="258"/>
      <c r="AX331" s="435" t="str">
        <f>$AW$1</f>
        <v/>
      </c>
      <c r="AY331" s="435"/>
      <c r="AZ331" s="435"/>
      <c r="BA331" s="435"/>
      <c r="BB331" s="435"/>
      <c r="BC331" s="435"/>
      <c r="BD331" s="435"/>
      <c r="BE331" s="436"/>
    </row>
    <row r="332" spans="35:57" s="172" customFormat="1" x14ac:dyDescent="0.2">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103" t="str">
        <f>Verzioszam</f>
        <v>v5.2</v>
      </c>
    </row>
    <row r="333" spans="35:57" s="172" customFormat="1" x14ac:dyDescent="0.2"/>
    <row r="334" spans="35:57" s="172" customFormat="1" x14ac:dyDescent="0.2"/>
    <row r="335" spans="35:57" s="172" customFormat="1" x14ac:dyDescent="0.2"/>
    <row r="336" spans="35:57" s="172" customFormat="1" x14ac:dyDescent="0.2"/>
    <row r="337" spans="2:56" s="172" customFormat="1" x14ac:dyDescent="0.2"/>
    <row r="338" spans="2:56" s="172" customFormat="1" x14ac:dyDescent="0.2"/>
    <row r="339" spans="2:56" s="172" customFormat="1" x14ac:dyDescent="0.2"/>
    <row r="340" spans="2:56" s="172" customFormat="1" x14ac:dyDescent="0.2"/>
    <row r="341" spans="2:56" s="172" customFormat="1" x14ac:dyDescent="0.2"/>
    <row r="342" spans="2:56" s="172" customFormat="1" x14ac:dyDescent="0.2"/>
    <row r="343" spans="2:56" s="172" customFormat="1" x14ac:dyDescent="0.2"/>
    <row r="344" spans="2:56" s="172" customFormat="1" x14ac:dyDescent="0.2"/>
    <row r="345" spans="2:56" s="172" customFormat="1" x14ac:dyDescent="0.2"/>
    <row r="346" spans="2:56" s="172" customFormat="1" x14ac:dyDescent="0.2"/>
    <row r="347" spans="2:56" s="172" customFormat="1" x14ac:dyDescent="0.2"/>
    <row r="348" spans="2:56" s="172" customFormat="1" x14ac:dyDescent="0.2">
      <c r="B348" s="251" t="s">
        <v>39</v>
      </c>
      <c r="C348" s="251"/>
      <c r="D348" s="430"/>
      <c r="E348" s="430"/>
      <c r="F348" s="430"/>
      <c r="G348" s="430"/>
      <c r="H348" s="430"/>
      <c r="I348" s="430"/>
      <c r="J348" s="251" t="s">
        <v>50</v>
      </c>
      <c r="K348" s="252"/>
      <c r="L348" s="253"/>
      <c r="M348" s="430"/>
      <c r="N348" s="430"/>
      <c r="O348" s="430"/>
      <c r="P348" s="430"/>
      <c r="Q348" s="430"/>
      <c r="R348" s="430"/>
      <c r="S348" s="430"/>
      <c r="T348" s="430"/>
      <c r="U348" s="430"/>
      <c r="V348" s="430"/>
      <c r="W348" s="430"/>
      <c r="X348" s="254" t="s">
        <v>66</v>
      </c>
      <c r="Y348" s="251"/>
      <c r="Z348" s="251"/>
    </row>
    <row r="349" spans="2:56" s="172" customFormat="1" x14ac:dyDescent="0.2"/>
    <row r="350" spans="2:56" s="172" customFormat="1" x14ac:dyDescent="0.2">
      <c r="AG350" s="235"/>
      <c r="AH350" s="429"/>
      <c r="AI350" s="429"/>
      <c r="AJ350" s="429"/>
      <c r="AK350" s="429"/>
      <c r="AL350" s="429"/>
      <c r="AM350" s="429"/>
      <c r="AN350" s="429"/>
      <c r="AO350" s="429"/>
      <c r="AP350" s="429"/>
      <c r="AQ350" s="429"/>
      <c r="AR350" s="429"/>
      <c r="AS350" s="429"/>
      <c r="AT350" s="429"/>
      <c r="AU350" s="429"/>
      <c r="AV350" s="429"/>
      <c r="AW350" s="429"/>
      <c r="AX350" s="429"/>
      <c r="AY350" s="429"/>
      <c r="AZ350" s="429"/>
      <c r="BA350" s="429"/>
      <c r="BB350" s="429"/>
      <c r="BC350" s="235"/>
      <c r="BD350" s="235"/>
    </row>
    <row r="351" spans="2:56" s="172" customFormat="1" x14ac:dyDescent="0.2">
      <c r="B351" s="251"/>
      <c r="C351" s="251"/>
      <c r="D351" s="251"/>
      <c r="E351" s="251"/>
      <c r="F351" s="251"/>
      <c r="G351" s="251"/>
      <c r="H351" s="251"/>
      <c r="I351" s="251"/>
      <c r="J351" s="251"/>
      <c r="K351" s="255"/>
      <c r="L351" s="251"/>
      <c r="M351" s="251"/>
      <c r="N351" s="251"/>
      <c r="O351" s="251"/>
      <c r="P351" s="251"/>
      <c r="Q351" s="251"/>
      <c r="R351" s="251"/>
      <c r="S351" s="251"/>
      <c r="T351" s="251"/>
      <c r="U351" s="251"/>
      <c r="V351" s="251"/>
      <c r="W351" s="251"/>
      <c r="X351" s="251"/>
      <c r="Y351" s="251"/>
      <c r="Z351" s="251"/>
      <c r="AA351" s="251"/>
      <c r="AB351" s="251"/>
      <c r="AC351" s="251"/>
      <c r="AD351" s="251"/>
      <c r="AE351" s="251"/>
      <c r="AF351" s="256"/>
      <c r="AG351" s="235"/>
      <c r="AH351" s="424" t="s">
        <v>205</v>
      </c>
      <c r="AI351" s="424"/>
      <c r="AJ351" s="424"/>
      <c r="AK351" s="424"/>
      <c r="AL351" s="424"/>
      <c r="AM351" s="424"/>
      <c r="AN351" s="424"/>
      <c r="AO351" s="424"/>
      <c r="AP351" s="424"/>
      <c r="AQ351" s="424"/>
      <c r="AR351" s="424"/>
      <c r="AS351" s="424"/>
      <c r="AT351" s="424"/>
      <c r="AU351" s="424"/>
      <c r="AV351" s="424"/>
      <c r="AW351" s="424"/>
      <c r="AX351" s="424"/>
      <c r="AY351" s="424"/>
      <c r="AZ351" s="424"/>
      <c r="BA351" s="424"/>
      <c r="BB351" s="424"/>
      <c r="BC351" s="235"/>
      <c r="BD351" s="235"/>
    </row>
    <row r="352" spans="2:56" s="172" customFormat="1" x14ac:dyDescent="0.2">
      <c r="B352" s="257" t="s">
        <v>206</v>
      </c>
      <c r="C352" s="251"/>
      <c r="D352" s="251"/>
      <c r="E352" s="251"/>
      <c r="F352" s="251"/>
      <c r="G352" s="251"/>
      <c r="H352" s="251"/>
      <c r="I352" s="251"/>
      <c r="J352" s="251"/>
      <c r="K352" s="255"/>
      <c r="L352" s="251"/>
      <c r="M352" s="251"/>
      <c r="N352" s="251"/>
      <c r="O352" s="251"/>
      <c r="P352" s="251"/>
      <c r="Q352" s="251"/>
      <c r="R352" s="251"/>
      <c r="S352" s="251"/>
      <c r="T352" s="251"/>
      <c r="U352" s="251"/>
      <c r="V352" s="251"/>
      <c r="W352" s="251"/>
      <c r="X352" s="251"/>
      <c r="Y352" s="251"/>
      <c r="Z352" s="251"/>
      <c r="AA352" s="251"/>
      <c r="AB352" s="251"/>
      <c r="AC352" s="251"/>
      <c r="AD352" s="251"/>
      <c r="AE352" s="251"/>
      <c r="AF352" s="256"/>
      <c r="AG352" s="256"/>
      <c r="AH352" s="256"/>
      <c r="AI352" s="256"/>
      <c r="AJ352" s="256"/>
      <c r="AK352" s="256"/>
      <c r="AL352" s="256"/>
      <c r="AM352" s="256"/>
      <c r="AN352" s="256"/>
      <c r="AO352" s="256"/>
      <c r="AP352" s="256"/>
      <c r="AQ352" s="256"/>
      <c r="AR352" s="256"/>
      <c r="AS352" s="256"/>
      <c r="AT352" s="256"/>
      <c r="AU352" s="256"/>
      <c r="AV352" s="256"/>
      <c r="AW352" s="256"/>
      <c r="AX352" s="256"/>
      <c r="AY352" s="256"/>
      <c r="AZ352" s="256"/>
      <c r="BA352" s="235"/>
      <c r="BB352" s="235"/>
      <c r="BC352" s="235"/>
      <c r="BD352" s="235"/>
    </row>
    <row r="353" spans="2:56" s="172" customFormat="1" x14ac:dyDescent="0.2">
      <c r="B353" s="235"/>
      <c r="C353" s="235"/>
      <c r="D353" s="235"/>
      <c r="E353" s="235"/>
      <c r="F353" s="235"/>
      <c r="G353" s="235"/>
      <c r="H353" s="235"/>
      <c r="I353" s="235"/>
      <c r="J353" s="235"/>
      <c r="K353" s="251"/>
      <c r="L353" s="235"/>
      <c r="M353" s="235"/>
      <c r="N353" s="235"/>
      <c r="O353" s="235"/>
      <c r="P353" s="235"/>
      <c r="Q353" s="235"/>
      <c r="R353" s="235"/>
      <c r="S353" s="235"/>
      <c r="T353" s="235"/>
      <c r="U353" s="235"/>
      <c r="V353" s="235"/>
      <c r="W353" s="235"/>
      <c r="X353" s="235"/>
      <c r="Y353" s="235"/>
      <c r="Z353" s="235"/>
      <c r="AA353" s="235"/>
      <c r="AB353" s="235"/>
      <c r="AC353" s="235"/>
      <c r="AD353" s="235"/>
      <c r="BA353" s="235"/>
      <c r="BB353" s="235"/>
      <c r="BC353" s="235"/>
      <c r="BD353" s="235"/>
    </row>
    <row r="354" spans="2:56" s="172" customFormat="1" x14ac:dyDescent="0.2">
      <c r="B354" s="235"/>
      <c r="C354" s="235"/>
      <c r="D354" s="235"/>
      <c r="E354" s="235"/>
      <c r="F354" s="235"/>
      <c r="G354" s="235"/>
      <c r="H354" s="235"/>
      <c r="I354" s="235"/>
      <c r="J354" s="235"/>
      <c r="K354" s="235"/>
      <c r="L354" s="235"/>
      <c r="M354" s="235"/>
      <c r="N354" s="235"/>
      <c r="O354" s="235"/>
      <c r="P354" s="235"/>
      <c r="Q354" s="235"/>
      <c r="R354" s="235"/>
      <c r="S354" s="235"/>
      <c r="T354" s="235"/>
      <c r="U354" s="235"/>
      <c r="V354" s="235"/>
      <c r="W354" s="235"/>
      <c r="X354" s="235"/>
      <c r="Y354" s="235"/>
      <c r="Z354" s="235"/>
      <c r="AA354" s="235"/>
      <c r="AB354" s="235"/>
      <c r="AC354" s="235"/>
      <c r="AD354" s="235"/>
      <c r="BA354" s="235"/>
      <c r="BB354" s="235"/>
      <c r="BC354" s="235"/>
      <c r="BD354" s="235"/>
    </row>
    <row r="355" spans="2:56" s="172" customFormat="1" x14ac:dyDescent="0.2">
      <c r="B355" s="256"/>
      <c r="C355" s="235"/>
      <c r="D355" s="235"/>
      <c r="E355" s="235"/>
      <c r="F355" s="235"/>
      <c r="G355" s="235"/>
      <c r="H355" s="235"/>
      <c r="I355" s="235"/>
      <c r="J355" s="235"/>
      <c r="K355" s="235"/>
      <c r="L355" s="235"/>
      <c r="M355" s="235"/>
      <c r="N355" s="235"/>
      <c r="O355" s="235"/>
      <c r="P355" s="235"/>
      <c r="Q355" s="235"/>
      <c r="R355" s="235"/>
      <c r="S355" s="235"/>
      <c r="T355" s="235"/>
      <c r="U355" s="235"/>
      <c r="V355" s="235"/>
      <c r="W355" s="235"/>
      <c r="X355" s="235"/>
      <c r="Y355" s="235"/>
      <c r="Z355" s="235"/>
      <c r="AA355" s="235"/>
      <c r="AB355" s="235"/>
      <c r="AC355" s="235"/>
      <c r="AD355" s="235"/>
      <c r="BA355" s="235"/>
      <c r="BB355" s="235"/>
      <c r="BC355" s="235"/>
      <c r="BD355" s="235"/>
    </row>
    <row r="356" spans="2:56" s="172" customFormat="1" x14ac:dyDescent="0.2">
      <c r="C356" s="235"/>
      <c r="D356" s="235"/>
      <c r="F356" s="235"/>
      <c r="G356" s="235"/>
      <c r="H356" s="235"/>
      <c r="I356" s="235"/>
      <c r="J356" s="235"/>
      <c r="K356" s="235"/>
      <c r="L356" s="235"/>
      <c r="M356" s="235"/>
      <c r="N356" s="235"/>
      <c r="O356" s="235"/>
      <c r="P356" s="235"/>
      <c r="Q356" s="235"/>
      <c r="R356" s="235"/>
      <c r="S356" s="235"/>
      <c r="T356" s="235"/>
      <c r="U356" s="235"/>
      <c r="V356" s="235"/>
      <c r="W356" s="235"/>
      <c r="X356" s="235"/>
      <c r="Y356" s="235"/>
      <c r="Z356" s="235"/>
      <c r="AA356" s="235"/>
      <c r="AB356" s="235"/>
      <c r="AC356" s="235"/>
      <c r="AD356" s="235"/>
      <c r="AF356" s="235"/>
      <c r="AG356" s="235"/>
      <c r="AH356" s="251"/>
      <c r="AI356" s="235"/>
      <c r="AJ356" s="235"/>
      <c r="AK356" s="235"/>
      <c r="AL356" s="235"/>
      <c r="AM356" s="235"/>
      <c r="AN356" s="235"/>
      <c r="AO356" s="235"/>
      <c r="AP356" s="235"/>
      <c r="AQ356" s="235"/>
      <c r="AR356" s="235"/>
      <c r="AS356" s="235"/>
      <c r="AT356" s="235"/>
      <c r="AU356" s="235"/>
      <c r="AV356" s="235"/>
      <c r="AW356" s="235"/>
      <c r="AX356" s="235"/>
      <c r="AY356" s="235"/>
      <c r="AZ356" s="235"/>
      <c r="BA356" s="235"/>
      <c r="BB356" s="235"/>
      <c r="BC356" s="235"/>
      <c r="BD356" s="235"/>
    </row>
    <row r="357" spans="2:56" s="172" customFormat="1" x14ac:dyDescent="0.2">
      <c r="D357" s="235"/>
      <c r="F357" s="235"/>
      <c r="G357" s="235"/>
      <c r="H357" s="235"/>
      <c r="I357" s="235"/>
      <c r="J357" s="235"/>
      <c r="K357" s="235"/>
      <c r="L357" s="235"/>
      <c r="M357" s="235"/>
      <c r="N357" s="235"/>
      <c r="O357" s="235"/>
      <c r="P357" s="235"/>
      <c r="Q357" s="235"/>
      <c r="R357" s="235"/>
      <c r="S357" s="235"/>
      <c r="T357" s="235"/>
      <c r="U357" s="235"/>
      <c r="V357" s="235"/>
      <c r="W357" s="235"/>
      <c r="X357" s="235"/>
      <c r="Y357" s="235"/>
      <c r="Z357" s="235"/>
      <c r="AA357" s="235"/>
      <c r="AB357" s="235"/>
      <c r="AC357" s="235"/>
      <c r="AF357" s="235"/>
      <c r="AG357" s="235"/>
      <c r="AH357" s="235"/>
      <c r="AI357" s="235"/>
      <c r="AJ357" s="235"/>
      <c r="AK357" s="235"/>
      <c r="AL357" s="235"/>
      <c r="AM357" s="235"/>
      <c r="AN357" s="235"/>
      <c r="AO357" s="235"/>
      <c r="AP357" s="235"/>
      <c r="AQ357" s="235"/>
      <c r="AR357" s="235"/>
      <c r="AS357" s="235"/>
      <c r="AT357" s="235"/>
      <c r="AU357" s="235"/>
      <c r="AV357" s="235"/>
      <c r="AW357" s="235"/>
      <c r="AX357" s="235"/>
      <c r="AY357" s="235"/>
      <c r="AZ357" s="235"/>
      <c r="BA357" s="235"/>
      <c r="BB357" s="235"/>
      <c r="BC357" s="235"/>
      <c r="BD357" s="235"/>
    </row>
    <row r="358" spans="2:56" s="172" customFormat="1" x14ac:dyDescent="0.2">
      <c r="D358" s="235"/>
      <c r="F358" s="235"/>
      <c r="G358" s="235"/>
      <c r="H358" s="235"/>
      <c r="I358" s="235"/>
      <c r="J358" s="235"/>
      <c r="K358" s="235"/>
      <c r="L358" s="235"/>
      <c r="M358" s="235"/>
      <c r="N358" s="235"/>
      <c r="O358" s="235"/>
      <c r="P358" s="235"/>
      <c r="Q358" s="235"/>
      <c r="R358" s="235"/>
      <c r="S358" s="235"/>
      <c r="T358" s="235"/>
      <c r="U358" s="235"/>
      <c r="V358" s="235"/>
      <c r="W358" s="235"/>
      <c r="X358" s="235"/>
      <c r="Y358" s="235"/>
      <c r="Z358" s="235"/>
      <c r="AA358" s="235"/>
      <c r="AB358" s="235"/>
      <c r="AC358" s="235"/>
      <c r="AF358" s="235"/>
      <c r="AG358" s="235"/>
      <c r="AH358" s="235"/>
      <c r="AI358" s="235"/>
      <c r="AJ358" s="235"/>
      <c r="AK358" s="235"/>
      <c r="AL358" s="235"/>
      <c r="AM358" s="235"/>
      <c r="AN358" s="235"/>
      <c r="AO358" s="235"/>
      <c r="AP358" s="235"/>
      <c r="AQ358" s="235"/>
      <c r="AR358" s="235"/>
      <c r="AS358" s="235"/>
      <c r="AT358" s="235"/>
      <c r="AU358" s="235"/>
      <c r="AV358" s="235"/>
      <c r="AW358" s="235"/>
      <c r="AX358" s="235"/>
      <c r="AY358" s="235"/>
      <c r="AZ358" s="235"/>
      <c r="BA358" s="235"/>
      <c r="BB358" s="235"/>
      <c r="BC358" s="235"/>
      <c r="BD358" s="235"/>
    </row>
    <row r="359" spans="2:56" s="172" customFormat="1" x14ac:dyDescent="0.2">
      <c r="D359" s="235"/>
      <c r="F359" s="235"/>
      <c r="G359" s="235"/>
      <c r="H359" s="235"/>
      <c r="I359" s="235"/>
      <c r="J359" s="235"/>
      <c r="K359" s="235"/>
      <c r="L359" s="235"/>
      <c r="M359" s="235"/>
      <c r="N359" s="235"/>
      <c r="O359" s="235"/>
      <c r="P359" s="235"/>
      <c r="Q359" s="235"/>
      <c r="R359" s="235"/>
      <c r="S359" s="235"/>
      <c r="T359" s="235"/>
      <c r="U359" s="235"/>
      <c r="V359" s="260"/>
      <c r="W359" s="260"/>
      <c r="X359" s="260"/>
      <c r="Y359" s="260"/>
      <c r="Z359" s="260"/>
      <c r="AA359" s="260"/>
      <c r="AB359" s="260"/>
      <c r="AC359" s="235"/>
      <c r="AF359" s="235"/>
      <c r="AG359" s="235"/>
      <c r="AH359" s="235"/>
      <c r="AI359" s="235"/>
      <c r="AJ359" s="235"/>
      <c r="AK359" s="235"/>
      <c r="AL359" s="235"/>
      <c r="AM359" s="235"/>
      <c r="AN359" s="235"/>
      <c r="AO359" s="235"/>
      <c r="AP359" s="235"/>
      <c r="AQ359" s="235"/>
      <c r="AR359" s="235"/>
      <c r="AS359" s="235"/>
      <c r="AT359" s="235"/>
      <c r="AU359" s="235"/>
      <c r="AV359" s="235"/>
      <c r="AW359" s="235"/>
      <c r="AX359" s="235"/>
      <c r="AY359" s="235"/>
      <c r="AZ359" s="235"/>
      <c r="BA359" s="235"/>
      <c r="BB359" s="235"/>
      <c r="BC359" s="235"/>
      <c r="BD359" s="235"/>
    </row>
    <row r="360" spans="2:56" s="172" customFormat="1" x14ac:dyDescent="0.2">
      <c r="S360" s="260"/>
      <c r="T360" s="260"/>
      <c r="U360" s="260"/>
      <c r="V360" s="260"/>
      <c r="W360" s="260"/>
      <c r="X360" s="260"/>
      <c r="Y360" s="260"/>
      <c r="Z360" s="260"/>
      <c r="AA360" s="260"/>
      <c r="AB360" s="260"/>
      <c r="AC360" s="235"/>
      <c r="AZ360" s="235"/>
      <c r="BA360" s="235"/>
      <c r="BB360" s="235"/>
      <c r="BC360" s="235"/>
      <c r="BD360" s="235"/>
    </row>
    <row r="361" spans="2:56" s="172" customFormat="1" x14ac:dyDescent="0.2"/>
    <row r="362" spans="2:56" s="154" customFormat="1" x14ac:dyDescent="0.2"/>
    <row r="363" spans="2:56" s="154" customFormat="1" x14ac:dyDescent="0.2"/>
    <row r="364" spans="2:56" s="154" customFormat="1" x14ac:dyDescent="0.2"/>
    <row r="365" spans="2:56" s="154" customFormat="1" x14ac:dyDescent="0.2"/>
    <row r="366" spans="2:56" s="154" customFormat="1" x14ac:dyDescent="0.2"/>
    <row r="367" spans="2:56" s="154" customFormat="1" x14ac:dyDescent="0.2"/>
    <row r="368" spans="2:56" s="154" customFormat="1" x14ac:dyDescent="0.2"/>
    <row r="369" spans="2:58" s="154" customFormat="1" x14ac:dyDescent="0.2"/>
    <row r="370" spans="2:58" s="154" customFormat="1" x14ac:dyDescent="0.2"/>
    <row r="371" spans="2:58" x14ac:dyDescent="0.2">
      <c r="B371" s="439"/>
      <c r="C371" s="439"/>
      <c r="D371" s="439"/>
      <c r="E371" s="439"/>
      <c r="F371" s="439"/>
      <c r="G371" s="439"/>
      <c r="H371" s="439"/>
      <c r="I371" s="439"/>
      <c r="J371" s="439"/>
      <c r="K371" s="439"/>
      <c r="L371" s="439"/>
      <c r="M371" s="439"/>
      <c r="N371" s="439"/>
      <c r="O371" s="439"/>
      <c r="P371" s="439"/>
      <c r="Q371" s="439"/>
      <c r="R371" s="439"/>
      <c r="S371" s="439"/>
      <c r="T371" s="439"/>
      <c r="U371" s="439"/>
      <c r="V371" s="439"/>
      <c r="W371" s="439"/>
      <c r="X371" s="439"/>
      <c r="Y371" s="439"/>
      <c r="Z371" s="439"/>
      <c r="AA371" s="439"/>
      <c r="AB371" s="439"/>
      <c r="AC371" s="439"/>
      <c r="AD371" s="439"/>
      <c r="AE371" s="439"/>
      <c r="AF371" s="439"/>
      <c r="AG371" s="439"/>
      <c r="AH371" s="439"/>
      <c r="AI371" s="439"/>
      <c r="AJ371" s="439"/>
      <c r="AK371" s="439"/>
      <c r="AL371" s="439"/>
      <c r="AM371" s="439"/>
      <c r="AN371" s="439"/>
      <c r="AO371" s="439"/>
      <c r="AP371" s="439"/>
      <c r="AQ371" s="439"/>
      <c r="AR371" s="439"/>
      <c r="AS371" s="439"/>
      <c r="AT371" s="439"/>
      <c r="AU371" s="439"/>
      <c r="AV371" s="439"/>
      <c r="AW371" s="439"/>
      <c r="AX371" s="439"/>
      <c r="AY371" s="439"/>
      <c r="AZ371" s="439"/>
      <c r="BA371" s="439"/>
      <c r="BB371" s="439"/>
      <c r="BC371" s="439"/>
      <c r="BD371" s="439"/>
      <c r="BE371" s="439"/>
      <c r="BF371" s="439"/>
    </row>
    <row r="372" spans="2:58" x14ac:dyDescent="0.2">
      <c r="B372" s="439"/>
      <c r="C372" s="439"/>
      <c r="D372" s="439"/>
      <c r="E372" s="439"/>
      <c r="F372" s="439"/>
      <c r="G372" s="439"/>
      <c r="H372" s="439"/>
      <c r="I372" s="439"/>
      <c r="J372" s="439"/>
      <c r="K372" s="439"/>
      <c r="L372" s="439"/>
      <c r="M372" s="439"/>
      <c r="N372" s="439"/>
      <c r="O372" s="439"/>
      <c r="P372" s="439"/>
      <c r="Q372" s="439"/>
      <c r="R372" s="439"/>
      <c r="S372" s="439"/>
      <c r="T372" s="439"/>
      <c r="U372" s="439"/>
      <c r="V372" s="439"/>
      <c r="W372" s="439"/>
      <c r="X372" s="439"/>
      <c r="Y372" s="439"/>
      <c r="Z372" s="439"/>
      <c r="AA372" s="439"/>
      <c r="AB372" s="439"/>
      <c r="AC372" s="439"/>
      <c r="AD372" s="439"/>
      <c r="AE372" s="439"/>
      <c r="AF372" s="439"/>
      <c r="AG372" s="439"/>
      <c r="AH372" s="439"/>
      <c r="AI372" s="439"/>
      <c r="AJ372" s="439"/>
      <c r="AK372" s="439"/>
      <c r="AL372" s="439"/>
      <c r="AM372" s="439"/>
      <c r="AN372" s="439"/>
      <c r="AO372" s="439"/>
      <c r="AP372" s="439"/>
      <c r="AQ372" s="439"/>
      <c r="AR372" s="439"/>
      <c r="AS372" s="439"/>
      <c r="AT372" s="439"/>
      <c r="AU372" s="439"/>
      <c r="AV372" s="439"/>
      <c r="AW372" s="439"/>
      <c r="AX372" s="439"/>
      <c r="AY372" s="439"/>
      <c r="AZ372" s="439"/>
      <c r="BA372" s="439"/>
      <c r="BB372" s="439"/>
      <c r="BC372" s="439"/>
      <c r="BD372" s="439"/>
      <c r="BE372" s="439"/>
      <c r="BF372" s="439"/>
    </row>
    <row r="373" spans="2:58" x14ac:dyDescent="0.2">
      <c r="B373" s="439"/>
      <c r="C373" s="439"/>
      <c r="D373" s="439"/>
      <c r="E373" s="439"/>
      <c r="F373" s="439"/>
      <c r="G373" s="439"/>
      <c r="H373" s="439"/>
      <c r="I373" s="439"/>
      <c r="J373" s="439"/>
      <c r="K373" s="439"/>
      <c r="L373" s="439"/>
      <c r="M373" s="439"/>
      <c r="N373" s="439"/>
      <c r="O373" s="439"/>
      <c r="P373" s="439"/>
      <c r="Q373" s="439"/>
      <c r="R373" s="439"/>
      <c r="S373" s="439"/>
      <c r="T373" s="439"/>
      <c r="U373" s="439"/>
      <c r="V373" s="439"/>
      <c r="W373" s="439"/>
      <c r="X373" s="439"/>
      <c r="Y373" s="439"/>
      <c r="Z373" s="439"/>
      <c r="AA373" s="439"/>
      <c r="AB373" s="439"/>
      <c r="AC373" s="439"/>
      <c r="AD373" s="439"/>
      <c r="AE373" s="439"/>
      <c r="AF373" s="439"/>
      <c r="AG373" s="439"/>
      <c r="AH373" s="439"/>
      <c r="AI373" s="439"/>
      <c r="AJ373" s="439"/>
      <c r="AK373" s="439"/>
      <c r="AL373" s="439"/>
      <c r="AM373" s="439"/>
      <c r="AN373" s="439"/>
      <c r="AO373" s="439"/>
      <c r="AP373" s="439"/>
      <c r="AQ373" s="439"/>
      <c r="AR373" s="439"/>
      <c r="AS373" s="439"/>
      <c r="AT373" s="439"/>
      <c r="AU373" s="439"/>
      <c r="AV373" s="439"/>
      <c r="AW373" s="439"/>
      <c r="AX373" s="439"/>
      <c r="AY373" s="439"/>
      <c r="AZ373" s="439"/>
      <c r="BA373" s="439"/>
      <c r="BB373" s="439"/>
      <c r="BC373" s="439"/>
      <c r="BD373" s="439"/>
      <c r="BE373" s="439"/>
      <c r="BF373" s="439"/>
    </row>
    <row r="374" spans="2:58" x14ac:dyDescent="0.2">
      <c r="B374" s="439"/>
      <c r="C374" s="439"/>
      <c r="D374" s="439"/>
      <c r="E374" s="439"/>
      <c r="F374" s="439"/>
      <c r="G374" s="439"/>
      <c r="H374" s="439"/>
      <c r="I374" s="439"/>
      <c r="J374" s="439"/>
      <c r="K374" s="439"/>
      <c r="L374" s="439"/>
      <c r="M374" s="439"/>
      <c r="N374" s="439"/>
      <c r="O374" s="439"/>
      <c r="P374" s="439"/>
      <c r="Q374" s="439"/>
      <c r="R374" s="439"/>
      <c r="S374" s="439"/>
      <c r="T374" s="439"/>
      <c r="U374" s="439"/>
      <c r="V374" s="439"/>
      <c r="W374" s="439"/>
      <c r="X374" s="439"/>
      <c r="Y374" s="439"/>
      <c r="Z374" s="439"/>
      <c r="AA374" s="439"/>
      <c r="AB374" s="439"/>
      <c r="AC374" s="439"/>
      <c r="AD374" s="439"/>
      <c r="AE374" s="439"/>
      <c r="AF374" s="439"/>
      <c r="AG374" s="439"/>
      <c r="AH374" s="439"/>
      <c r="AI374" s="439"/>
      <c r="AJ374" s="439"/>
      <c r="AK374" s="439"/>
      <c r="AL374" s="439"/>
      <c r="AM374" s="439"/>
      <c r="AN374" s="439"/>
      <c r="AO374" s="439"/>
      <c r="AP374" s="439"/>
      <c r="AQ374" s="439"/>
      <c r="AR374" s="439"/>
      <c r="AS374" s="439"/>
      <c r="AT374" s="439"/>
      <c r="AU374" s="439"/>
      <c r="AV374" s="439"/>
      <c r="AW374" s="439"/>
      <c r="AX374" s="439"/>
      <c r="AY374" s="439"/>
      <c r="AZ374" s="439"/>
      <c r="BA374" s="439"/>
      <c r="BB374" s="439"/>
      <c r="BC374" s="439"/>
      <c r="BD374" s="439"/>
      <c r="BE374" s="439"/>
      <c r="BF374" s="439"/>
    </row>
    <row r="375" spans="2:58" x14ac:dyDescent="0.2">
      <c r="B375" s="439"/>
      <c r="C375" s="439"/>
      <c r="D375" s="439"/>
      <c r="E375" s="439"/>
      <c r="F375" s="439"/>
      <c r="G375" s="439"/>
      <c r="H375" s="439"/>
      <c r="I375" s="439"/>
      <c r="J375" s="439"/>
      <c r="K375" s="439"/>
      <c r="L375" s="439"/>
      <c r="M375" s="439"/>
      <c r="N375" s="439"/>
      <c r="O375" s="439"/>
      <c r="P375" s="439"/>
      <c r="Q375" s="439"/>
      <c r="R375" s="439"/>
      <c r="S375" s="439"/>
      <c r="T375" s="439"/>
      <c r="U375" s="439"/>
      <c r="V375" s="439"/>
      <c r="W375" s="439"/>
      <c r="X375" s="439"/>
      <c r="Y375" s="439"/>
      <c r="Z375" s="439"/>
      <c r="AA375" s="439"/>
      <c r="AB375" s="439"/>
      <c r="AC375" s="439"/>
      <c r="AD375" s="439"/>
      <c r="AE375" s="439"/>
      <c r="AF375" s="439"/>
      <c r="AG375" s="439"/>
      <c r="AH375" s="439"/>
      <c r="AI375" s="439"/>
      <c r="AJ375" s="439"/>
      <c r="AK375" s="439"/>
      <c r="AL375" s="439"/>
      <c r="AM375" s="439"/>
      <c r="AN375" s="439"/>
      <c r="AO375" s="439"/>
      <c r="AP375" s="439"/>
      <c r="AQ375" s="439"/>
      <c r="AR375" s="439"/>
      <c r="AS375" s="439"/>
      <c r="AT375" s="439"/>
      <c r="AU375" s="439"/>
      <c r="AV375" s="439"/>
      <c r="AW375" s="439"/>
      <c r="AX375" s="439"/>
      <c r="AY375" s="439"/>
      <c r="AZ375" s="439"/>
      <c r="BA375" s="439"/>
      <c r="BB375" s="439"/>
      <c r="BC375" s="439"/>
      <c r="BD375" s="439"/>
      <c r="BE375" s="439"/>
      <c r="BF375" s="439"/>
    </row>
    <row r="376" spans="2:58" x14ac:dyDescent="0.2">
      <c r="B376" s="439"/>
      <c r="C376" s="439"/>
      <c r="D376" s="439"/>
      <c r="E376" s="439"/>
      <c r="F376" s="439"/>
      <c r="G376" s="439"/>
      <c r="H376" s="439"/>
      <c r="I376" s="439"/>
      <c r="J376" s="439"/>
      <c r="K376" s="439"/>
      <c r="L376" s="439"/>
      <c r="M376" s="439"/>
      <c r="N376" s="439"/>
      <c r="O376" s="439"/>
      <c r="P376" s="439"/>
      <c r="Q376" s="439"/>
      <c r="R376" s="439"/>
      <c r="S376" s="439"/>
      <c r="T376" s="439"/>
      <c r="U376" s="439"/>
      <c r="V376" s="439"/>
      <c r="W376" s="439"/>
      <c r="X376" s="439"/>
      <c r="Y376" s="439"/>
      <c r="Z376" s="439"/>
      <c r="AA376" s="439"/>
      <c r="AB376" s="439"/>
      <c r="AC376" s="439"/>
      <c r="AD376" s="439"/>
      <c r="AE376" s="439"/>
      <c r="AF376" s="439"/>
      <c r="AG376" s="439"/>
      <c r="AH376" s="439"/>
      <c r="AI376" s="439"/>
      <c r="AJ376" s="439"/>
      <c r="AK376" s="439"/>
      <c r="AL376" s="439"/>
      <c r="AM376" s="439"/>
      <c r="AN376" s="439"/>
      <c r="AO376" s="439"/>
      <c r="AP376" s="439"/>
      <c r="AQ376" s="439"/>
      <c r="AR376" s="439"/>
      <c r="AS376" s="439"/>
      <c r="AT376" s="439"/>
      <c r="AU376" s="439"/>
      <c r="AV376" s="439"/>
      <c r="AW376" s="439"/>
      <c r="AX376" s="439"/>
      <c r="AY376" s="439"/>
      <c r="AZ376" s="439"/>
      <c r="BA376" s="439"/>
      <c r="BB376" s="439"/>
      <c r="BC376" s="439"/>
      <c r="BD376" s="439"/>
      <c r="BE376" s="439"/>
      <c r="BF376" s="439"/>
    </row>
    <row r="377" spans="2:58" x14ac:dyDescent="0.2">
      <c r="B377" s="439"/>
      <c r="C377" s="439"/>
      <c r="D377" s="439"/>
      <c r="E377" s="439"/>
      <c r="F377" s="439"/>
      <c r="G377" s="439"/>
      <c r="H377" s="439"/>
      <c r="I377" s="439"/>
      <c r="J377" s="439"/>
      <c r="K377" s="439"/>
      <c r="L377" s="439"/>
      <c r="M377" s="439"/>
      <c r="N377" s="439"/>
      <c r="O377" s="439"/>
      <c r="P377" s="439"/>
      <c r="Q377" s="439"/>
      <c r="R377" s="439"/>
      <c r="S377" s="439"/>
      <c r="T377" s="439"/>
      <c r="U377" s="439"/>
      <c r="V377" s="439"/>
      <c r="W377" s="439"/>
      <c r="X377" s="439"/>
      <c r="Y377" s="439"/>
      <c r="Z377" s="439"/>
      <c r="AA377" s="439"/>
      <c r="AB377" s="439"/>
      <c r="AC377" s="439"/>
      <c r="AD377" s="439"/>
      <c r="AE377" s="439"/>
      <c r="AF377" s="439"/>
      <c r="AG377" s="439"/>
      <c r="AH377" s="439"/>
      <c r="AI377" s="439"/>
      <c r="AJ377" s="439"/>
      <c r="AK377" s="439"/>
      <c r="AL377" s="439"/>
      <c r="AM377" s="439"/>
      <c r="AN377" s="439"/>
      <c r="AO377" s="439"/>
      <c r="AP377" s="439"/>
      <c r="AQ377" s="439"/>
      <c r="AR377" s="439"/>
      <c r="AS377" s="439"/>
      <c r="AT377" s="439"/>
      <c r="AU377" s="439"/>
      <c r="AV377" s="439"/>
      <c r="AW377" s="439"/>
      <c r="AX377" s="439"/>
      <c r="AY377" s="439"/>
      <c r="AZ377" s="439"/>
      <c r="BA377" s="439"/>
      <c r="BB377" s="439"/>
      <c r="BC377" s="439"/>
      <c r="BD377" s="439"/>
      <c r="BE377" s="439"/>
      <c r="BF377" s="439"/>
    </row>
    <row r="378" spans="2:58" x14ac:dyDescent="0.2">
      <c r="B378" s="439"/>
      <c r="C378" s="439"/>
      <c r="D378" s="439"/>
      <c r="E378" s="439"/>
      <c r="F378" s="439"/>
      <c r="G378" s="439"/>
      <c r="H378" s="439"/>
      <c r="I378" s="439"/>
      <c r="J378" s="439"/>
      <c r="K378" s="439"/>
      <c r="L378" s="439"/>
      <c r="M378" s="439"/>
      <c r="N378" s="439"/>
      <c r="O378" s="439"/>
      <c r="P378" s="439"/>
      <c r="Q378" s="439"/>
      <c r="R378" s="439"/>
      <c r="S378" s="439"/>
      <c r="T378" s="439"/>
      <c r="U378" s="439"/>
      <c r="V378" s="439"/>
      <c r="W378" s="439"/>
      <c r="X378" s="439"/>
      <c r="Y378" s="439"/>
      <c r="Z378" s="439"/>
      <c r="AA378" s="439"/>
      <c r="AB378" s="439"/>
      <c r="AC378" s="439"/>
      <c r="AD378" s="439"/>
      <c r="AE378" s="439"/>
      <c r="AF378" s="439"/>
      <c r="AG378" s="439"/>
      <c r="AH378" s="439"/>
      <c r="AI378" s="439"/>
      <c r="AJ378" s="439"/>
      <c r="AK378" s="439"/>
      <c r="AL378" s="439"/>
      <c r="AM378" s="439"/>
      <c r="AN378" s="439"/>
      <c r="AO378" s="439"/>
      <c r="AP378" s="439"/>
      <c r="AQ378" s="439"/>
      <c r="AR378" s="439"/>
      <c r="AS378" s="439"/>
      <c r="AT378" s="439"/>
      <c r="AU378" s="439"/>
      <c r="AV378" s="439"/>
      <c r="AW378" s="439"/>
      <c r="AX378" s="439"/>
      <c r="AY378" s="439"/>
      <c r="AZ378" s="439"/>
      <c r="BA378" s="439"/>
      <c r="BB378" s="439"/>
      <c r="BC378" s="439"/>
      <c r="BD378" s="439"/>
      <c r="BE378" s="439"/>
      <c r="BF378" s="439"/>
    </row>
    <row r="379" spans="2:58" x14ac:dyDescent="0.2">
      <c r="B379" s="438"/>
      <c r="C379" s="438"/>
      <c r="D379" s="438"/>
      <c r="E379" s="438"/>
      <c r="F379" s="438"/>
      <c r="G379" s="438"/>
      <c r="H379" s="438"/>
      <c r="I379" s="438"/>
      <c r="J379" s="438"/>
      <c r="K379" s="438"/>
      <c r="L379" s="438"/>
      <c r="M379" s="438"/>
      <c r="N379" s="438"/>
      <c r="O379" s="438"/>
      <c r="P379" s="438"/>
      <c r="Q379" s="438"/>
      <c r="R379" s="438"/>
      <c r="S379" s="438"/>
      <c r="T379" s="438"/>
      <c r="U379" s="438"/>
      <c r="V379" s="438"/>
      <c r="W379" s="438"/>
      <c r="X379" s="438"/>
      <c r="Y379" s="438"/>
      <c r="Z379" s="438"/>
      <c r="AA379" s="438"/>
      <c r="AB379" s="438"/>
      <c r="AC379" s="438"/>
      <c r="AD379" s="438"/>
      <c r="AE379" s="438"/>
      <c r="AF379" s="438"/>
      <c r="AG379" s="438"/>
      <c r="AH379" s="438"/>
      <c r="AI379" s="438"/>
      <c r="AJ379" s="438"/>
      <c r="AK379" s="438"/>
      <c r="AL379" s="438"/>
      <c r="AM379" s="438"/>
      <c r="AN379" s="438"/>
      <c r="AO379" s="438"/>
      <c r="AP379" s="438"/>
      <c r="AQ379" s="438"/>
      <c r="AR379" s="438"/>
      <c r="AS379" s="438"/>
      <c r="AT379" s="438"/>
      <c r="AU379" s="438"/>
      <c r="AV379" s="438"/>
      <c r="AW379" s="438"/>
      <c r="AX379" s="438"/>
      <c r="AY379" s="438"/>
      <c r="AZ379" s="438"/>
      <c r="BA379" s="438"/>
      <c r="BB379" s="438"/>
      <c r="BC379" s="438"/>
      <c r="BD379" s="438"/>
      <c r="BE379" s="438"/>
      <c r="BF379" s="438"/>
    </row>
    <row r="380" spans="2:58" x14ac:dyDescent="0.2">
      <c r="B380" s="438"/>
      <c r="C380" s="438"/>
      <c r="D380" s="438"/>
      <c r="E380" s="438"/>
      <c r="F380" s="438"/>
      <c r="G380" s="438"/>
      <c r="H380" s="438"/>
      <c r="I380" s="438"/>
      <c r="J380" s="438"/>
      <c r="K380" s="438"/>
      <c r="L380" s="438"/>
      <c r="M380" s="438"/>
      <c r="N380" s="438"/>
      <c r="O380" s="438"/>
      <c r="P380" s="438"/>
      <c r="Q380" s="438"/>
      <c r="R380" s="438"/>
      <c r="S380" s="438"/>
      <c r="T380" s="438"/>
      <c r="U380" s="438"/>
      <c r="V380" s="438"/>
      <c r="W380" s="438"/>
      <c r="X380" s="438"/>
      <c r="Y380" s="438"/>
      <c r="Z380" s="438"/>
      <c r="AA380" s="438"/>
      <c r="AB380" s="438"/>
      <c r="AC380" s="438"/>
      <c r="AD380" s="438"/>
      <c r="AE380" s="438"/>
      <c r="AF380" s="438"/>
      <c r="AG380" s="438"/>
      <c r="AH380" s="438"/>
      <c r="AI380" s="438"/>
      <c r="AJ380" s="438"/>
      <c r="AK380" s="438"/>
      <c r="AL380" s="438"/>
      <c r="AM380" s="438"/>
      <c r="AN380" s="438"/>
      <c r="AO380" s="438"/>
      <c r="AP380" s="438"/>
      <c r="AQ380" s="438"/>
      <c r="AR380" s="438"/>
      <c r="AS380" s="438"/>
      <c r="AT380" s="438"/>
      <c r="AU380" s="438"/>
      <c r="AV380" s="438"/>
      <c r="AW380" s="438"/>
      <c r="AX380" s="438"/>
      <c r="AY380" s="438"/>
      <c r="AZ380" s="438"/>
      <c r="BA380" s="438"/>
      <c r="BB380" s="438"/>
      <c r="BC380" s="438"/>
      <c r="BD380" s="438"/>
      <c r="BE380" s="438"/>
      <c r="BF380" s="438"/>
    </row>
    <row r="381" spans="2:58" x14ac:dyDescent="0.2">
      <c r="B381" s="438"/>
      <c r="C381" s="438"/>
      <c r="D381" s="438"/>
      <c r="E381" s="438"/>
      <c r="F381" s="438"/>
      <c r="G381" s="438"/>
      <c r="H381" s="438"/>
      <c r="I381" s="438"/>
      <c r="J381" s="438"/>
      <c r="K381" s="438"/>
      <c r="L381" s="438"/>
      <c r="M381" s="438"/>
      <c r="N381" s="438"/>
      <c r="O381" s="438"/>
      <c r="P381" s="438"/>
      <c r="Q381" s="438"/>
      <c r="R381" s="438"/>
      <c r="S381" s="438"/>
      <c r="T381" s="438"/>
      <c r="U381" s="438"/>
      <c r="V381" s="438"/>
      <c r="W381" s="438"/>
      <c r="X381" s="438"/>
      <c r="Y381" s="438"/>
      <c r="Z381" s="438"/>
      <c r="AA381" s="438"/>
      <c r="AB381" s="438"/>
      <c r="AC381" s="438"/>
      <c r="AD381" s="438"/>
      <c r="AE381" s="438"/>
      <c r="AF381" s="438"/>
      <c r="AG381" s="438"/>
      <c r="AH381" s="438"/>
      <c r="AI381" s="438"/>
      <c r="AJ381" s="438"/>
      <c r="AK381" s="438"/>
      <c r="AL381" s="438"/>
      <c r="AM381" s="438"/>
      <c r="AN381" s="438"/>
      <c r="AO381" s="438"/>
      <c r="AP381" s="438"/>
      <c r="AQ381" s="438"/>
      <c r="AR381" s="438"/>
      <c r="AS381" s="438"/>
      <c r="AT381" s="438"/>
      <c r="AU381" s="438"/>
      <c r="AV381" s="438"/>
      <c r="AW381" s="438"/>
      <c r="AX381" s="438"/>
      <c r="AY381" s="438"/>
      <c r="AZ381" s="438"/>
      <c r="BA381" s="438"/>
      <c r="BB381" s="438"/>
      <c r="BC381" s="438"/>
      <c r="BD381" s="438"/>
      <c r="BE381" s="438"/>
      <c r="BF381" s="438"/>
    </row>
    <row r="382" spans="2:58" x14ac:dyDescent="0.2">
      <c r="B382" s="439"/>
      <c r="C382" s="439"/>
      <c r="D382" s="439"/>
      <c r="E382" s="439"/>
      <c r="F382" s="439"/>
      <c r="G382" s="439"/>
      <c r="H382" s="439"/>
      <c r="I382" s="439"/>
      <c r="J382" s="439"/>
      <c r="K382" s="439"/>
      <c r="L382" s="439"/>
      <c r="M382" s="439"/>
      <c r="N382" s="439"/>
      <c r="O382" s="439"/>
      <c r="P382" s="439"/>
      <c r="Q382" s="439"/>
      <c r="R382" s="439"/>
      <c r="S382" s="439"/>
      <c r="T382" s="439"/>
      <c r="U382" s="439"/>
      <c r="V382" s="439"/>
      <c r="W382" s="439"/>
      <c r="X382" s="439"/>
      <c r="Y382" s="439"/>
      <c r="Z382" s="439"/>
      <c r="AA382" s="439"/>
      <c r="AB382" s="439"/>
      <c r="AC382" s="439"/>
      <c r="AD382" s="439"/>
      <c r="AE382" s="439"/>
      <c r="AF382" s="439"/>
      <c r="AG382" s="439"/>
      <c r="AH382" s="439"/>
      <c r="AI382" s="439"/>
      <c r="AJ382" s="439"/>
      <c r="AK382" s="439"/>
      <c r="AL382" s="439"/>
      <c r="AM382" s="439"/>
      <c r="AN382" s="439"/>
      <c r="AO382" s="439"/>
      <c r="AP382" s="439"/>
      <c r="AQ382" s="439"/>
      <c r="AR382" s="439"/>
      <c r="AS382" s="439"/>
      <c r="AT382" s="439"/>
      <c r="AU382" s="439"/>
      <c r="AV382" s="439"/>
      <c r="AW382" s="439"/>
      <c r="AX382" s="439"/>
      <c r="AY382" s="439"/>
      <c r="AZ382" s="439"/>
      <c r="BA382" s="439"/>
      <c r="BB382" s="439"/>
      <c r="BC382" s="439"/>
      <c r="BD382" s="439"/>
      <c r="BE382" s="439"/>
      <c r="BF382" s="439"/>
    </row>
    <row r="383" spans="2:58" x14ac:dyDescent="0.2">
      <c r="B383" s="439"/>
      <c r="C383" s="439"/>
      <c r="D383" s="439"/>
      <c r="E383" s="439"/>
      <c r="F383" s="439"/>
      <c r="G383" s="439"/>
      <c r="H383" s="439"/>
      <c r="I383" s="439"/>
      <c r="J383" s="439"/>
      <c r="K383" s="439"/>
      <c r="L383" s="439"/>
      <c r="M383" s="439"/>
      <c r="N383" s="439"/>
      <c r="O383" s="439"/>
      <c r="P383" s="439"/>
      <c r="Q383" s="439"/>
      <c r="R383" s="439"/>
      <c r="S383" s="439"/>
      <c r="T383" s="439"/>
      <c r="U383" s="439"/>
      <c r="V383" s="439"/>
      <c r="W383" s="439"/>
      <c r="X383" s="439"/>
      <c r="Y383" s="439"/>
      <c r="Z383" s="439"/>
      <c r="AA383" s="439"/>
      <c r="AB383" s="439"/>
      <c r="AC383" s="439"/>
      <c r="AD383" s="439"/>
      <c r="AE383" s="439"/>
      <c r="AF383" s="439"/>
      <c r="AG383" s="439"/>
      <c r="AH383" s="439"/>
      <c r="AI383" s="439"/>
      <c r="AJ383" s="439"/>
      <c r="AK383" s="439"/>
      <c r="AL383" s="439"/>
      <c r="AM383" s="439"/>
      <c r="AN383" s="439"/>
      <c r="AO383" s="439"/>
      <c r="AP383" s="439"/>
      <c r="AQ383" s="439"/>
      <c r="AR383" s="439"/>
      <c r="AS383" s="439"/>
      <c r="AT383" s="439"/>
      <c r="AU383" s="439"/>
      <c r="AV383" s="439"/>
      <c r="AW383" s="439"/>
      <c r="AX383" s="439"/>
      <c r="AY383" s="439"/>
      <c r="AZ383" s="439"/>
      <c r="BA383" s="439"/>
      <c r="BB383" s="439"/>
      <c r="BC383" s="439"/>
      <c r="BD383" s="439"/>
      <c r="BE383" s="439"/>
      <c r="BF383" s="439"/>
    </row>
    <row r="384" spans="2:58" x14ac:dyDescent="0.2">
      <c r="B384" s="439"/>
      <c r="C384" s="439"/>
      <c r="D384" s="439"/>
      <c r="E384" s="439"/>
      <c r="F384" s="439"/>
      <c r="G384" s="439"/>
      <c r="H384" s="439"/>
      <c r="I384" s="439"/>
      <c r="J384" s="439"/>
      <c r="K384" s="439"/>
      <c r="L384" s="439"/>
      <c r="M384" s="439"/>
      <c r="N384" s="439"/>
      <c r="O384" s="439"/>
      <c r="P384" s="439"/>
      <c r="Q384" s="439"/>
      <c r="R384" s="439"/>
      <c r="S384" s="439"/>
      <c r="T384" s="439"/>
      <c r="U384" s="439"/>
      <c r="V384" s="439"/>
      <c r="W384" s="439"/>
      <c r="X384" s="439"/>
      <c r="Y384" s="439"/>
      <c r="Z384" s="439"/>
      <c r="AA384" s="439"/>
      <c r="AB384" s="439"/>
      <c r="AC384" s="439"/>
      <c r="AD384" s="439"/>
      <c r="AE384" s="439"/>
      <c r="AF384" s="439"/>
      <c r="AG384" s="439"/>
      <c r="AH384" s="439"/>
      <c r="AI384" s="439"/>
      <c r="AJ384" s="439"/>
      <c r="AK384" s="439"/>
      <c r="AL384" s="439"/>
      <c r="AM384" s="439"/>
      <c r="AN384" s="439"/>
      <c r="AO384" s="439"/>
      <c r="AP384" s="439"/>
      <c r="AQ384" s="439"/>
      <c r="AR384" s="439"/>
      <c r="AS384" s="439"/>
      <c r="AT384" s="439"/>
      <c r="AU384" s="439"/>
      <c r="AV384" s="439"/>
      <c r="AW384" s="439"/>
      <c r="AX384" s="439"/>
      <c r="AY384" s="439"/>
      <c r="AZ384" s="439"/>
      <c r="BA384" s="439"/>
      <c r="BB384" s="439"/>
      <c r="BC384" s="439"/>
      <c r="BD384" s="439"/>
      <c r="BE384" s="439"/>
      <c r="BF384" s="439"/>
    </row>
    <row r="385" spans="2:58" x14ac:dyDescent="0.2">
      <c r="B385" s="439"/>
      <c r="C385" s="439"/>
      <c r="D385" s="439"/>
      <c r="E385" s="439"/>
      <c r="F385" s="439"/>
      <c r="G385" s="439"/>
      <c r="H385" s="439"/>
      <c r="I385" s="439"/>
      <c r="J385" s="439"/>
      <c r="K385" s="439"/>
      <c r="L385" s="439"/>
      <c r="M385" s="439"/>
      <c r="N385" s="439"/>
      <c r="O385" s="439"/>
      <c r="P385" s="439"/>
      <c r="Q385" s="439"/>
      <c r="R385" s="439"/>
      <c r="S385" s="439"/>
      <c r="T385" s="439"/>
      <c r="U385" s="439"/>
      <c r="V385" s="439"/>
      <c r="W385" s="439"/>
      <c r="X385" s="439"/>
      <c r="Y385" s="439"/>
      <c r="Z385" s="439"/>
      <c r="AA385" s="439"/>
      <c r="AB385" s="439"/>
      <c r="AC385" s="439"/>
      <c r="AD385" s="439"/>
      <c r="AE385" s="439"/>
      <c r="AF385" s="439"/>
      <c r="AG385" s="439"/>
      <c r="AH385" s="439"/>
      <c r="AI385" s="439"/>
      <c r="AJ385" s="439"/>
      <c r="AK385" s="439"/>
      <c r="AL385" s="439"/>
      <c r="AM385" s="439"/>
      <c r="AN385" s="439"/>
      <c r="AO385" s="439"/>
      <c r="AP385" s="439"/>
      <c r="AQ385" s="439"/>
      <c r="AR385" s="439"/>
      <c r="AS385" s="439"/>
      <c r="AT385" s="439"/>
      <c r="AU385" s="439"/>
      <c r="AV385" s="439"/>
      <c r="AW385" s="439"/>
      <c r="AX385" s="439"/>
      <c r="AY385" s="439"/>
      <c r="AZ385" s="439"/>
      <c r="BA385" s="439"/>
      <c r="BB385" s="439"/>
      <c r="BC385" s="439"/>
      <c r="BD385" s="439"/>
      <c r="BE385" s="439"/>
      <c r="BF385" s="439"/>
    </row>
    <row r="386" spans="2:58" x14ac:dyDescent="0.2">
      <c r="B386" s="439"/>
      <c r="C386" s="439"/>
      <c r="D386" s="439"/>
      <c r="E386" s="439"/>
      <c r="F386" s="439"/>
      <c r="G386" s="439"/>
      <c r="H386" s="439"/>
      <c r="I386" s="439"/>
      <c r="J386" s="439"/>
      <c r="K386" s="439"/>
      <c r="L386" s="439"/>
      <c r="M386" s="439"/>
      <c r="N386" s="439"/>
      <c r="O386" s="439"/>
      <c r="P386" s="439"/>
      <c r="Q386" s="439"/>
      <c r="R386" s="439"/>
      <c r="S386" s="439"/>
      <c r="T386" s="439"/>
      <c r="U386" s="439"/>
      <c r="V386" s="439"/>
      <c r="W386" s="439"/>
      <c r="X386" s="439"/>
      <c r="Y386" s="439"/>
      <c r="Z386" s="439"/>
      <c r="AA386" s="439"/>
      <c r="AB386" s="439"/>
      <c r="AC386" s="439"/>
      <c r="AD386" s="439"/>
      <c r="AE386" s="439"/>
      <c r="AF386" s="439"/>
      <c r="AG386" s="439"/>
      <c r="AH386" s="439"/>
      <c r="AI386" s="439"/>
      <c r="AJ386" s="439"/>
      <c r="AK386" s="439"/>
      <c r="AL386" s="439"/>
      <c r="AM386" s="439"/>
      <c r="AN386" s="439"/>
      <c r="AO386" s="439"/>
      <c r="AP386" s="439"/>
      <c r="AQ386" s="439"/>
      <c r="AR386" s="439"/>
      <c r="AS386" s="439"/>
      <c r="AT386" s="439"/>
      <c r="AU386" s="439"/>
      <c r="AV386" s="439"/>
      <c r="AW386" s="439"/>
      <c r="AX386" s="439"/>
      <c r="AY386" s="439"/>
      <c r="AZ386" s="439"/>
      <c r="BA386" s="439"/>
      <c r="BB386" s="439"/>
      <c r="BC386" s="439"/>
      <c r="BD386" s="439"/>
      <c r="BE386" s="439"/>
      <c r="BF386" s="439"/>
    </row>
    <row r="387" spans="2:58" x14ac:dyDescent="0.2">
      <c r="B387" s="439"/>
      <c r="C387" s="439"/>
      <c r="D387" s="439"/>
      <c r="E387" s="439"/>
      <c r="F387" s="439"/>
      <c r="G387" s="439"/>
      <c r="H387" s="439"/>
      <c r="I387" s="439"/>
      <c r="J387" s="439"/>
      <c r="K387" s="439"/>
      <c r="L387" s="439"/>
      <c r="M387" s="439"/>
      <c r="N387" s="439"/>
      <c r="O387" s="439"/>
      <c r="P387" s="439"/>
      <c r="Q387" s="439"/>
      <c r="R387" s="439"/>
      <c r="S387" s="439"/>
      <c r="T387" s="439"/>
      <c r="U387" s="439"/>
      <c r="V387" s="439"/>
      <c r="W387" s="439"/>
      <c r="X387" s="439"/>
      <c r="Y387" s="439"/>
      <c r="Z387" s="439"/>
      <c r="AA387" s="439"/>
      <c r="AB387" s="439"/>
      <c r="AC387" s="439"/>
      <c r="AD387" s="439"/>
      <c r="AE387" s="439"/>
      <c r="AF387" s="439"/>
      <c r="AG387" s="439"/>
      <c r="AH387" s="439"/>
      <c r="AI387" s="439"/>
      <c r="AJ387" s="439"/>
      <c r="AK387" s="439"/>
      <c r="AL387" s="439"/>
      <c r="AM387" s="439"/>
      <c r="AN387" s="439"/>
      <c r="AO387" s="439"/>
      <c r="AP387" s="439"/>
      <c r="AQ387" s="439"/>
      <c r="AR387" s="439"/>
      <c r="AS387" s="439"/>
      <c r="AT387" s="439"/>
      <c r="AU387" s="439"/>
      <c r="AV387" s="439"/>
      <c r="AW387" s="439"/>
      <c r="AX387" s="439"/>
      <c r="AY387" s="439"/>
      <c r="AZ387" s="439"/>
      <c r="BA387" s="439"/>
      <c r="BB387" s="439"/>
      <c r="BC387" s="439"/>
      <c r="BD387" s="439"/>
      <c r="BE387" s="439"/>
      <c r="BF387" s="439"/>
    </row>
    <row r="388" spans="2:58" x14ac:dyDescent="0.2">
      <c r="B388" s="439"/>
      <c r="C388" s="439"/>
      <c r="D388" s="439"/>
      <c r="E388" s="439"/>
      <c r="F388" s="439"/>
      <c r="G388" s="439"/>
      <c r="H388" s="439"/>
      <c r="I388" s="439"/>
      <c r="J388" s="439"/>
      <c r="K388" s="439"/>
      <c r="L388" s="439"/>
      <c r="M388" s="439"/>
      <c r="N388" s="439"/>
      <c r="O388" s="439"/>
      <c r="P388" s="439"/>
      <c r="Q388" s="439"/>
      <c r="R388" s="439"/>
      <c r="S388" s="439"/>
      <c r="T388" s="439"/>
      <c r="U388" s="439"/>
      <c r="V388" s="439"/>
      <c r="W388" s="439"/>
      <c r="X388" s="439"/>
      <c r="Y388" s="439"/>
      <c r="Z388" s="439"/>
      <c r="AA388" s="439"/>
      <c r="AB388" s="439"/>
      <c r="AC388" s="439"/>
      <c r="AD388" s="439"/>
      <c r="AE388" s="439"/>
      <c r="AF388" s="439"/>
      <c r="AG388" s="439"/>
      <c r="AH388" s="439"/>
      <c r="AI388" s="439"/>
      <c r="AJ388" s="439"/>
      <c r="AK388" s="439"/>
      <c r="AL388" s="439"/>
      <c r="AM388" s="439"/>
      <c r="AN388" s="439"/>
      <c r="AO388" s="439"/>
      <c r="AP388" s="439"/>
      <c r="AQ388" s="439"/>
      <c r="AR388" s="439"/>
      <c r="AS388" s="439"/>
      <c r="AT388" s="439"/>
      <c r="AU388" s="439"/>
      <c r="AV388" s="439"/>
      <c r="AW388" s="439"/>
      <c r="AX388" s="439"/>
      <c r="AY388" s="439"/>
      <c r="AZ388" s="439"/>
      <c r="BA388" s="439"/>
      <c r="BB388" s="439"/>
      <c r="BC388" s="439"/>
      <c r="BD388" s="439"/>
      <c r="BE388" s="439"/>
      <c r="BF388" s="439"/>
    </row>
    <row r="389" spans="2:58" x14ac:dyDescent="0.2">
      <c r="B389" s="439"/>
      <c r="C389" s="439"/>
      <c r="D389" s="439"/>
      <c r="E389" s="439"/>
      <c r="F389" s="439"/>
      <c r="G389" s="439"/>
      <c r="H389" s="439"/>
      <c r="I389" s="439"/>
      <c r="J389" s="439"/>
      <c r="K389" s="439"/>
      <c r="L389" s="439"/>
      <c r="M389" s="439"/>
      <c r="N389" s="439"/>
      <c r="O389" s="439"/>
      <c r="P389" s="439"/>
      <c r="Q389" s="439"/>
      <c r="R389" s="439"/>
      <c r="S389" s="439"/>
      <c r="T389" s="439"/>
      <c r="U389" s="439"/>
      <c r="V389" s="439"/>
      <c r="W389" s="439"/>
      <c r="X389" s="439"/>
      <c r="Y389" s="439"/>
      <c r="Z389" s="439"/>
      <c r="AA389" s="439"/>
      <c r="AB389" s="439"/>
      <c r="AC389" s="439"/>
      <c r="AD389" s="439"/>
      <c r="AE389" s="439"/>
      <c r="AF389" s="439"/>
      <c r="AG389" s="439"/>
      <c r="AH389" s="439"/>
      <c r="AI389" s="439"/>
      <c r="AJ389" s="439"/>
      <c r="AK389" s="439"/>
      <c r="AL389" s="439"/>
      <c r="AM389" s="439"/>
      <c r="AN389" s="439"/>
      <c r="AO389" s="439"/>
      <c r="AP389" s="439"/>
      <c r="AQ389" s="439"/>
      <c r="AR389" s="439"/>
      <c r="AS389" s="439"/>
      <c r="AT389" s="439"/>
      <c r="AU389" s="439"/>
      <c r="AV389" s="439"/>
      <c r="AW389" s="439"/>
      <c r="AX389" s="439"/>
      <c r="AY389" s="439"/>
      <c r="AZ389" s="439"/>
      <c r="BA389" s="439"/>
      <c r="BB389" s="439"/>
      <c r="BC389" s="439"/>
      <c r="BD389" s="439"/>
      <c r="BE389" s="439"/>
      <c r="BF389" s="439"/>
    </row>
    <row r="390" spans="2:58" x14ac:dyDescent="0.2">
      <c r="B390" s="439"/>
      <c r="C390" s="439"/>
      <c r="D390" s="439"/>
      <c r="E390" s="439"/>
      <c r="F390" s="439"/>
      <c r="G390" s="439"/>
      <c r="H390" s="439"/>
      <c r="I390" s="439"/>
      <c r="J390" s="439"/>
      <c r="K390" s="439"/>
      <c r="L390" s="439"/>
      <c r="M390" s="439"/>
      <c r="N390" s="439"/>
      <c r="O390" s="439"/>
      <c r="P390" s="439"/>
      <c r="Q390" s="439"/>
      <c r="R390" s="439"/>
      <c r="S390" s="439"/>
      <c r="T390" s="439"/>
      <c r="U390" s="439"/>
      <c r="V390" s="439"/>
      <c r="W390" s="439"/>
      <c r="X390" s="439"/>
      <c r="Y390" s="439"/>
      <c r="Z390" s="439"/>
      <c r="AA390" s="439"/>
      <c r="AB390" s="439"/>
      <c r="AC390" s="439"/>
      <c r="AD390" s="439"/>
      <c r="AE390" s="439"/>
      <c r="AF390" s="439"/>
      <c r="AG390" s="439"/>
      <c r="AH390" s="439"/>
      <c r="AI390" s="439"/>
      <c r="AJ390" s="439"/>
      <c r="AK390" s="439"/>
      <c r="AL390" s="439"/>
      <c r="AM390" s="439"/>
      <c r="AN390" s="439"/>
      <c r="AO390" s="439"/>
      <c r="AP390" s="439"/>
      <c r="AQ390" s="439"/>
      <c r="AR390" s="439"/>
      <c r="AS390" s="439"/>
      <c r="AT390" s="439"/>
      <c r="AU390" s="439"/>
      <c r="AV390" s="439"/>
      <c r="AW390" s="439"/>
      <c r="AX390" s="439"/>
      <c r="AY390" s="439"/>
      <c r="AZ390" s="439"/>
      <c r="BA390" s="439"/>
      <c r="BB390" s="439"/>
      <c r="BC390" s="439"/>
      <c r="BD390" s="439"/>
      <c r="BE390" s="439"/>
      <c r="BF390" s="439"/>
    </row>
    <row r="391" spans="2:58" x14ac:dyDescent="0.2">
      <c r="B391" s="249"/>
      <c r="C391" s="249"/>
      <c r="D391" s="249"/>
      <c r="E391" s="249"/>
      <c r="F391" s="249"/>
      <c r="G391" s="249"/>
      <c r="H391" s="249"/>
      <c r="I391" s="249"/>
      <c r="J391" s="249"/>
      <c r="K391" s="249"/>
      <c r="L391" s="249"/>
      <c r="M391" s="249"/>
      <c r="N391" s="249"/>
      <c r="O391" s="249"/>
      <c r="P391" s="249"/>
      <c r="Q391" s="249"/>
      <c r="R391" s="249"/>
      <c r="S391" s="249"/>
      <c r="T391" s="249"/>
      <c r="U391" s="249"/>
      <c r="V391" s="249"/>
      <c r="W391" s="249"/>
      <c r="X391" s="249"/>
      <c r="Y391" s="249"/>
      <c r="Z391" s="249"/>
      <c r="AA391" s="249"/>
      <c r="AB391" s="249"/>
      <c r="AC391" s="249"/>
      <c r="AD391" s="249"/>
      <c r="AE391" s="249"/>
      <c r="AF391" s="249"/>
      <c r="AG391" s="249"/>
      <c r="AH391" s="249"/>
      <c r="AI391" s="249"/>
      <c r="AJ391" s="249"/>
      <c r="AK391" s="249"/>
      <c r="AL391" s="249"/>
      <c r="AM391" s="249"/>
      <c r="AN391" s="249"/>
      <c r="AO391" s="249"/>
      <c r="AP391" s="249"/>
      <c r="AQ391" s="249"/>
      <c r="AR391" s="249"/>
      <c r="AS391" s="249"/>
      <c r="AT391" s="249"/>
      <c r="AU391" s="249"/>
      <c r="AV391" s="249"/>
      <c r="AW391" s="249"/>
      <c r="AX391" s="249"/>
      <c r="AY391" s="249"/>
      <c r="AZ391" s="249"/>
      <c r="BA391" s="249"/>
      <c r="BB391" s="249"/>
      <c r="BC391" s="249"/>
      <c r="BD391" s="249"/>
      <c r="BE391" s="249"/>
      <c r="BF391" s="249"/>
    </row>
    <row r="392" spans="2:58" x14ac:dyDescent="0.2">
      <c r="B392" s="249"/>
      <c r="C392" s="249"/>
      <c r="D392" s="249"/>
      <c r="E392" s="249"/>
      <c r="F392" s="249"/>
      <c r="G392" s="249"/>
      <c r="H392" s="249"/>
      <c r="I392" s="249"/>
      <c r="J392" s="249"/>
      <c r="K392" s="249"/>
      <c r="L392" s="249"/>
      <c r="M392" s="249"/>
      <c r="N392" s="249"/>
      <c r="O392" s="249"/>
      <c r="P392" s="249"/>
      <c r="Q392" s="249"/>
      <c r="R392" s="249"/>
      <c r="S392" s="249"/>
      <c r="T392" s="249"/>
      <c r="U392" s="249"/>
      <c r="V392" s="249"/>
      <c r="W392" s="249"/>
      <c r="X392" s="249"/>
      <c r="Y392" s="249"/>
      <c r="Z392" s="249"/>
      <c r="AA392" s="249"/>
      <c r="AB392" s="249"/>
      <c r="AC392" s="249"/>
      <c r="AD392" s="249"/>
      <c r="AE392" s="249"/>
      <c r="AF392" s="249"/>
      <c r="AG392" s="249"/>
      <c r="AH392" s="249"/>
      <c r="AI392" s="249"/>
      <c r="AJ392" s="249"/>
      <c r="AK392" s="249"/>
      <c r="AL392" s="249"/>
      <c r="AM392" s="249"/>
      <c r="AN392" s="249"/>
      <c r="AO392" s="249"/>
      <c r="AP392" s="249"/>
      <c r="AQ392" s="249"/>
      <c r="AR392" s="249"/>
      <c r="AS392" s="249"/>
      <c r="AT392" s="249"/>
      <c r="AU392" s="249"/>
      <c r="AV392" s="249"/>
      <c r="AW392" s="249"/>
      <c r="AX392" s="249"/>
      <c r="AY392" s="249"/>
      <c r="AZ392" s="249"/>
      <c r="BA392" s="249"/>
      <c r="BB392" s="249"/>
      <c r="BC392" s="249"/>
      <c r="BD392" s="249"/>
      <c r="BE392" s="249"/>
      <c r="BF392" s="249"/>
    </row>
    <row r="393" spans="2:58" x14ac:dyDescent="0.2">
      <c r="B393" s="249"/>
      <c r="C393" s="249"/>
      <c r="D393" s="249"/>
      <c r="E393" s="249"/>
      <c r="F393" s="249"/>
      <c r="G393" s="249"/>
      <c r="H393" s="249"/>
      <c r="I393" s="249"/>
      <c r="J393" s="249"/>
      <c r="K393" s="249"/>
      <c r="L393" s="249"/>
      <c r="M393" s="249"/>
      <c r="N393" s="249"/>
      <c r="O393" s="249"/>
      <c r="P393" s="249"/>
      <c r="Q393" s="249"/>
      <c r="R393" s="249"/>
      <c r="S393" s="249"/>
      <c r="T393" s="249"/>
      <c r="U393" s="249"/>
      <c r="V393" s="249"/>
      <c r="W393" s="249"/>
      <c r="X393" s="249"/>
      <c r="Y393" s="249"/>
      <c r="Z393" s="249"/>
      <c r="AA393" s="249"/>
      <c r="AB393" s="249"/>
      <c r="AC393" s="249"/>
      <c r="AD393" s="249"/>
      <c r="AE393" s="249"/>
      <c r="AF393" s="249"/>
      <c r="AG393" s="249"/>
      <c r="AH393" s="249"/>
      <c r="AI393" s="249"/>
      <c r="AJ393" s="249"/>
      <c r="AK393" s="249"/>
      <c r="AL393" s="249"/>
      <c r="AM393" s="249"/>
      <c r="AN393" s="249"/>
      <c r="AO393" s="249"/>
      <c r="AP393" s="249"/>
      <c r="AQ393" s="249"/>
      <c r="AR393" s="249"/>
      <c r="AS393" s="249"/>
      <c r="AT393" s="249"/>
      <c r="AU393" s="249"/>
      <c r="AV393" s="249"/>
      <c r="AW393" s="249"/>
      <c r="AX393" s="249"/>
      <c r="AY393" s="249"/>
      <c r="AZ393" s="249"/>
      <c r="BA393" s="249"/>
      <c r="BB393" s="249"/>
      <c r="BC393" s="249"/>
      <c r="BD393" s="249"/>
      <c r="BE393" s="249"/>
      <c r="BF393" s="249"/>
    </row>
    <row r="394" spans="2:58" x14ac:dyDescent="0.2">
      <c r="B394" s="249"/>
      <c r="C394" s="249"/>
      <c r="D394" s="249"/>
      <c r="E394" s="249"/>
      <c r="F394" s="249"/>
      <c r="G394" s="249"/>
      <c r="H394" s="249"/>
      <c r="I394" s="249"/>
      <c r="J394" s="249"/>
      <c r="K394" s="249"/>
      <c r="L394" s="249"/>
      <c r="M394" s="249"/>
      <c r="N394" s="249"/>
      <c r="O394" s="249"/>
      <c r="P394" s="249"/>
      <c r="Q394" s="249"/>
      <c r="R394" s="249"/>
      <c r="S394" s="249"/>
      <c r="T394" s="249"/>
      <c r="U394" s="249"/>
      <c r="V394" s="249"/>
      <c r="W394" s="249"/>
      <c r="X394" s="249"/>
      <c r="Y394" s="249"/>
      <c r="Z394" s="249"/>
      <c r="AA394" s="249"/>
      <c r="AB394" s="249"/>
      <c r="AC394" s="249"/>
      <c r="AD394" s="249"/>
      <c r="AE394" s="249"/>
      <c r="AF394" s="249"/>
      <c r="AG394" s="249"/>
      <c r="AH394" s="249"/>
      <c r="AI394" s="249"/>
      <c r="AJ394" s="249"/>
      <c r="AK394" s="249"/>
      <c r="AL394" s="249"/>
      <c r="AM394" s="249"/>
      <c r="AN394" s="249"/>
      <c r="AO394" s="249"/>
      <c r="AP394" s="249"/>
      <c r="AQ394" s="249"/>
      <c r="AR394" s="249"/>
      <c r="AS394" s="249"/>
      <c r="AT394" s="249"/>
      <c r="AU394" s="249"/>
      <c r="AV394" s="249"/>
      <c r="AW394" s="249"/>
      <c r="AX394" s="249"/>
      <c r="AY394" s="249"/>
      <c r="AZ394" s="249"/>
      <c r="BA394" s="249"/>
      <c r="BB394" s="249"/>
      <c r="BC394" s="249"/>
      <c r="BD394" s="249"/>
      <c r="BE394" s="249"/>
      <c r="BF394" s="249"/>
    </row>
    <row r="395" spans="2:58" x14ac:dyDescent="0.2">
      <c r="B395" s="249"/>
      <c r="C395" s="249"/>
      <c r="D395" s="249"/>
      <c r="E395" s="249"/>
      <c r="F395" s="249"/>
      <c r="G395" s="249"/>
      <c r="H395" s="249"/>
      <c r="I395" s="249"/>
      <c r="J395" s="249"/>
      <c r="K395" s="249"/>
      <c r="L395" s="249"/>
      <c r="M395" s="249"/>
      <c r="N395" s="249"/>
      <c r="O395" s="249"/>
      <c r="P395" s="249"/>
      <c r="Q395" s="249"/>
      <c r="R395" s="249"/>
      <c r="S395" s="249"/>
      <c r="T395" s="249"/>
      <c r="U395" s="249"/>
      <c r="V395" s="249"/>
      <c r="W395" s="249"/>
      <c r="X395" s="249"/>
      <c r="Y395" s="249"/>
      <c r="Z395" s="249"/>
      <c r="AA395" s="249"/>
      <c r="AB395" s="249"/>
      <c r="AC395" s="249"/>
      <c r="AD395" s="249"/>
      <c r="AE395" s="249"/>
      <c r="AF395" s="249"/>
      <c r="AG395" s="249"/>
      <c r="AH395" s="249"/>
      <c r="AI395" s="249"/>
      <c r="AJ395" s="249"/>
      <c r="AK395" s="249"/>
      <c r="AL395" s="249"/>
      <c r="AM395" s="249"/>
      <c r="AN395" s="249"/>
      <c r="AO395" s="249"/>
      <c r="AP395" s="249"/>
      <c r="AQ395" s="249"/>
      <c r="AR395" s="249"/>
      <c r="AS395" s="249"/>
      <c r="AT395" s="249"/>
      <c r="AU395" s="249"/>
      <c r="AV395" s="249"/>
      <c r="AW395" s="249"/>
      <c r="AX395" s="249"/>
      <c r="AY395" s="249"/>
      <c r="AZ395" s="249"/>
      <c r="BA395" s="249"/>
      <c r="BB395" s="249"/>
      <c r="BC395" s="249"/>
      <c r="BD395" s="249"/>
      <c r="BE395" s="249"/>
      <c r="BF395" s="249"/>
    </row>
    <row r="396" spans="2:58" x14ac:dyDescent="0.2">
      <c r="B396" s="249"/>
      <c r="C396" s="249"/>
      <c r="D396" s="249"/>
      <c r="E396" s="249"/>
      <c r="F396" s="249"/>
      <c r="G396" s="249"/>
      <c r="H396" s="249"/>
      <c r="I396" s="249"/>
      <c r="J396" s="249"/>
      <c r="K396" s="249"/>
      <c r="L396" s="249"/>
      <c r="M396" s="249"/>
      <c r="N396" s="249"/>
      <c r="O396" s="249"/>
      <c r="P396" s="249"/>
      <c r="Q396" s="249"/>
      <c r="R396" s="249"/>
      <c r="S396" s="249"/>
      <c r="T396" s="249"/>
      <c r="U396" s="249"/>
      <c r="V396" s="249"/>
      <c r="W396" s="249"/>
      <c r="X396" s="249"/>
      <c r="Y396" s="249"/>
      <c r="Z396" s="249"/>
      <c r="AA396" s="249"/>
      <c r="AB396" s="249"/>
      <c r="AC396" s="249"/>
      <c r="AD396" s="249"/>
      <c r="AE396" s="249"/>
      <c r="AF396" s="249"/>
      <c r="AG396" s="249"/>
      <c r="AH396" s="249"/>
      <c r="AI396" s="249"/>
      <c r="AJ396" s="249"/>
      <c r="AK396" s="249"/>
      <c r="AL396" s="249"/>
      <c r="AM396" s="249"/>
      <c r="AN396" s="249"/>
      <c r="AO396" s="249"/>
      <c r="AP396" s="249"/>
      <c r="AQ396" s="249"/>
      <c r="AR396" s="249"/>
      <c r="AS396" s="249"/>
      <c r="AT396" s="249"/>
      <c r="AU396" s="249"/>
      <c r="AV396" s="249"/>
      <c r="AW396" s="249"/>
      <c r="AX396" s="249"/>
      <c r="AY396" s="249"/>
      <c r="AZ396" s="249"/>
      <c r="BA396" s="249"/>
      <c r="BB396" s="249"/>
      <c r="BC396" s="249"/>
      <c r="BD396" s="249"/>
      <c r="BE396" s="249"/>
      <c r="BF396" s="249"/>
    </row>
    <row r="397" spans="2:58" x14ac:dyDescent="0.2">
      <c r="B397" s="249"/>
      <c r="C397" s="249"/>
      <c r="D397" s="249"/>
      <c r="E397" s="249"/>
      <c r="F397" s="249"/>
      <c r="G397" s="249"/>
      <c r="H397" s="249"/>
      <c r="I397" s="249"/>
      <c r="J397" s="249"/>
      <c r="K397" s="249"/>
      <c r="L397" s="249"/>
      <c r="M397" s="249"/>
      <c r="N397" s="249"/>
      <c r="O397" s="249"/>
      <c r="P397" s="249"/>
      <c r="Q397" s="249"/>
      <c r="R397" s="249"/>
      <c r="S397" s="249"/>
      <c r="T397" s="249"/>
      <c r="U397" s="249"/>
      <c r="V397" s="249"/>
      <c r="W397" s="249"/>
      <c r="X397" s="249"/>
      <c r="Y397" s="249"/>
      <c r="Z397" s="249"/>
      <c r="AA397" s="249"/>
      <c r="AB397" s="249"/>
      <c r="AC397" s="249"/>
      <c r="AD397" s="249"/>
      <c r="AE397" s="249"/>
      <c r="AF397" s="249"/>
      <c r="AG397" s="249"/>
      <c r="AH397" s="249"/>
      <c r="AI397" s="249"/>
      <c r="AJ397" s="249"/>
      <c r="AK397" s="249"/>
      <c r="AL397" s="249"/>
      <c r="AM397" s="249"/>
      <c r="AN397" s="249"/>
      <c r="AO397" s="249"/>
      <c r="AP397" s="249"/>
      <c r="AQ397" s="249"/>
      <c r="AR397" s="249"/>
      <c r="AS397" s="249"/>
      <c r="AT397" s="249"/>
      <c r="AU397" s="249"/>
      <c r="AV397" s="249"/>
      <c r="AW397" s="249"/>
      <c r="AX397" s="249"/>
      <c r="AY397" s="249"/>
      <c r="AZ397" s="249"/>
      <c r="BA397" s="249"/>
      <c r="BB397" s="249"/>
      <c r="BC397" s="249"/>
      <c r="BD397" s="249"/>
      <c r="BE397" s="249"/>
      <c r="BF397" s="249"/>
    </row>
    <row r="398" spans="2:58" x14ac:dyDescent="0.2">
      <c r="B398" s="249"/>
      <c r="C398" s="249"/>
      <c r="D398" s="249"/>
      <c r="E398" s="249"/>
      <c r="F398" s="249"/>
      <c r="G398" s="249"/>
      <c r="H398" s="249"/>
      <c r="I398" s="249"/>
      <c r="J398" s="249"/>
      <c r="K398" s="249"/>
      <c r="L398" s="249"/>
      <c r="M398" s="249"/>
      <c r="N398" s="249"/>
      <c r="O398" s="249"/>
      <c r="P398" s="249"/>
      <c r="Q398" s="249"/>
      <c r="R398" s="249"/>
      <c r="S398" s="249"/>
      <c r="T398" s="249"/>
      <c r="U398" s="249"/>
      <c r="V398" s="249"/>
      <c r="W398" s="249"/>
      <c r="X398" s="249"/>
      <c r="Y398" s="249"/>
      <c r="Z398" s="249"/>
      <c r="AA398" s="249"/>
      <c r="AB398" s="249"/>
      <c r="AC398" s="249"/>
      <c r="AD398" s="249"/>
      <c r="AE398" s="249"/>
      <c r="AF398" s="249"/>
      <c r="AG398" s="249"/>
      <c r="AH398" s="249"/>
      <c r="AI398" s="249"/>
      <c r="AJ398" s="249"/>
      <c r="AK398" s="249"/>
      <c r="AL398" s="249"/>
      <c r="AM398" s="249"/>
      <c r="AN398" s="249"/>
      <c r="AO398" s="249"/>
      <c r="AP398" s="249"/>
      <c r="AQ398" s="249"/>
      <c r="AR398" s="249"/>
      <c r="AS398" s="249"/>
      <c r="AT398" s="249"/>
      <c r="AU398" s="249"/>
      <c r="AV398" s="249"/>
      <c r="AW398" s="249"/>
      <c r="AX398" s="249"/>
      <c r="AY398" s="249"/>
      <c r="AZ398" s="249"/>
      <c r="BA398" s="249"/>
      <c r="BB398" s="249"/>
      <c r="BC398" s="249"/>
      <c r="BD398" s="249"/>
      <c r="BE398" s="249"/>
      <c r="BF398" s="249"/>
    </row>
    <row r="399" spans="2:58" x14ac:dyDescent="0.2">
      <c r="B399" s="249"/>
      <c r="C399" s="249"/>
      <c r="D399" s="249"/>
      <c r="E399" s="249"/>
      <c r="F399" s="249"/>
      <c r="G399" s="249"/>
      <c r="H399" s="249"/>
      <c r="I399" s="249"/>
      <c r="J399" s="249"/>
      <c r="K399" s="249"/>
      <c r="L399" s="249"/>
      <c r="M399" s="249"/>
      <c r="N399" s="249"/>
      <c r="O399" s="249"/>
      <c r="P399" s="249"/>
      <c r="Q399" s="249"/>
      <c r="R399" s="249"/>
      <c r="S399" s="249"/>
      <c r="T399" s="249"/>
      <c r="U399" s="249"/>
      <c r="V399" s="249"/>
      <c r="W399" s="249"/>
      <c r="X399" s="249"/>
      <c r="Y399" s="249"/>
      <c r="Z399" s="249"/>
      <c r="AA399" s="249"/>
      <c r="AB399" s="249"/>
      <c r="AC399" s="249"/>
      <c r="AD399" s="249"/>
      <c r="AE399" s="249"/>
      <c r="AF399" s="249"/>
      <c r="AG399" s="249"/>
      <c r="AH399" s="249"/>
      <c r="AI399" s="249"/>
      <c r="AJ399" s="249"/>
      <c r="AK399" s="249"/>
      <c r="AL399" s="249"/>
      <c r="AM399" s="249"/>
      <c r="AN399" s="249"/>
      <c r="AO399" s="249"/>
      <c r="AP399" s="249"/>
      <c r="AQ399" s="249"/>
      <c r="AR399" s="249"/>
      <c r="AS399" s="249"/>
      <c r="AT399" s="249"/>
      <c r="AU399" s="249"/>
      <c r="AV399" s="249"/>
      <c r="AW399" s="249"/>
      <c r="AX399" s="249"/>
      <c r="AY399" s="249"/>
      <c r="AZ399" s="249"/>
      <c r="BA399" s="249"/>
      <c r="BB399" s="249"/>
      <c r="BC399" s="249"/>
      <c r="BD399" s="249"/>
      <c r="BE399" s="249"/>
      <c r="BF399" s="249"/>
    </row>
    <row r="400" spans="2:58" x14ac:dyDescent="0.2">
      <c r="B400" s="249"/>
      <c r="C400" s="249"/>
      <c r="D400" s="249"/>
      <c r="E400" s="249"/>
      <c r="F400" s="249"/>
      <c r="G400" s="249"/>
      <c r="H400" s="249"/>
      <c r="I400" s="249"/>
      <c r="J400" s="249"/>
      <c r="K400" s="249"/>
      <c r="L400" s="249"/>
      <c r="M400" s="249"/>
      <c r="N400" s="249"/>
      <c r="O400" s="249"/>
      <c r="P400" s="249"/>
      <c r="Q400" s="249"/>
      <c r="R400" s="249"/>
      <c r="S400" s="249"/>
      <c r="T400" s="249"/>
      <c r="U400" s="249"/>
      <c r="V400" s="249"/>
      <c r="W400" s="249"/>
      <c r="X400" s="249"/>
      <c r="Y400" s="249"/>
      <c r="Z400" s="249"/>
      <c r="AA400" s="249"/>
      <c r="AB400" s="249"/>
      <c r="AC400" s="249"/>
      <c r="AD400" s="249"/>
      <c r="AE400" s="249"/>
      <c r="AF400" s="249"/>
      <c r="AG400" s="249"/>
      <c r="AH400" s="249"/>
      <c r="AI400" s="249"/>
      <c r="AJ400" s="249"/>
      <c r="AK400" s="249"/>
      <c r="AL400" s="249"/>
      <c r="AM400" s="249"/>
      <c r="AN400" s="249"/>
      <c r="AO400" s="249"/>
      <c r="AP400" s="249"/>
      <c r="AQ400" s="249"/>
      <c r="AR400" s="249"/>
      <c r="AS400" s="249"/>
      <c r="AT400" s="249"/>
      <c r="AU400" s="249"/>
      <c r="AV400" s="249"/>
      <c r="AW400" s="249"/>
      <c r="AX400" s="249"/>
      <c r="AY400" s="249"/>
      <c r="AZ400" s="249"/>
      <c r="BA400" s="249"/>
      <c r="BB400" s="249"/>
      <c r="BC400" s="249"/>
      <c r="BD400" s="249"/>
      <c r="BE400" s="249"/>
      <c r="BF400" s="249"/>
    </row>
    <row r="401" spans="2:58" x14ac:dyDescent="0.2">
      <c r="B401" s="249"/>
      <c r="C401" s="249"/>
      <c r="D401" s="249"/>
      <c r="E401" s="249"/>
      <c r="F401" s="249"/>
      <c r="G401" s="249"/>
      <c r="H401" s="249"/>
      <c r="I401" s="249"/>
      <c r="J401" s="249"/>
      <c r="K401" s="249"/>
      <c r="L401" s="249"/>
      <c r="M401" s="249"/>
      <c r="N401" s="249"/>
      <c r="O401" s="249"/>
      <c r="P401" s="249"/>
      <c r="Q401" s="249"/>
      <c r="R401" s="249"/>
      <c r="S401" s="249"/>
      <c r="T401" s="249"/>
      <c r="U401" s="249"/>
      <c r="V401" s="249"/>
      <c r="W401" s="249"/>
      <c r="X401" s="249"/>
      <c r="Y401" s="249"/>
      <c r="Z401" s="249"/>
      <c r="AA401" s="249"/>
      <c r="AB401" s="249"/>
      <c r="AC401" s="249"/>
      <c r="AD401" s="249"/>
      <c r="AE401" s="249"/>
      <c r="AF401" s="249"/>
      <c r="AG401" s="249"/>
      <c r="AH401" s="249"/>
      <c r="AI401" s="249"/>
      <c r="AJ401" s="249"/>
      <c r="AK401" s="249"/>
      <c r="AL401" s="249"/>
      <c r="AM401" s="249"/>
      <c r="AN401" s="249"/>
      <c r="AO401" s="249"/>
      <c r="AP401" s="249"/>
      <c r="AQ401" s="249"/>
      <c r="AR401" s="249"/>
      <c r="AS401" s="249"/>
      <c r="AT401" s="249"/>
      <c r="AU401" s="249"/>
      <c r="AV401" s="249"/>
      <c r="AW401" s="249"/>
      <c r="AX401" s="249"/>
      <c r="AY401" s="249"/>
      <c r="AZ401" s="249"/>
      <c r="BA401" s="249"/>
      <c r="BB401" s="249"/>
      <c r="BC401" s="249"/>
      <c r="BD401" s="249"/>
      <c r="BE401" s="249"/>
      <c r="BF401" s="249"/>
    </row>
    <row r="402" spans="2:58" x14ac:dyDescent="0.2">
      <c r="B402" s="249"/>
      <c r="C402" s="249"/>
      <c r="D402" s="249"/>
      <c r="E402" s="249"/>
      <c r="F402" s="249"/>
      <c r="G402" s="249"/>
      <c r="H402" s="249"/>
      <c r="I402" s="249"/>
      <c r="J402" s="249"/>
      <c r="K402" s="249"/>
      <c r="L402" s="249"/>
      <c r="M402" s="249"/>
      <c r="N402" s="249"/>
      <c r="O402" s="249"/>
      <c r="P402" s="249"/>
      <c r="Q402" s="249"/>
      <c r="R402" s="249"/>
      <c r="S402" s="249"/>
      <c r="T402" s="249"/>
      <c r="U402" s="249"/>
      <c r="V402" s="249"/>
      <c r="W402" s="249"/>
      <c r="X402" s="249"/>
      <c r="Y402" s="249"/>
      <c r="Z402" s="249"/>
      <c r="AA402" s="249"/>
      <c r="AB402" s="249"/>
      <c r="AC402" s="249"/>
      <c r="AD402" s="249"/>
      <c r="AE402" s="249"/>
      <c r="AF402" s="249"/>
      <c r="AG402" s="249"/>
      <c r="AH402" s="249"/>
      <c r="AI402" s="249"/>
      <c r="AJ402" s="249"/>
      <c r="AK402" s="249"/>
      <c r="AL402" s="249"/>
      <c r="AM402" s="249"/>
      <c r="AN402" s="249"/>
      <c r="AO402" s="249"/>
      <c r="AP402" s="249"/>
      <c r="AQ402" s="249"/>
      <c r="AR402" s="249"/>
      <c r="AS402" s="249"/>
      <c r="AT402" s="249"/>
      <c r="AU402" s="249"/>
      <c r="AV402" s="249"/>
      <c r="AW402" s="249"/>
      <c r="AX402" s="249"/>
      <c r="AY402" s="249"/>
      <c r="AZ402" s="249"/>
      <c r="BA402" s="249"/>
      <c r="BB402" s="249"/>
      <c r="BC402" s="249"/>
      <c r="BD402" s="249"/>
      <c r="BE402" s="249"/>
      <c r="BF402" s="249"/>
    </row>
    <row r="403" spans="2:58" x14ac:dyDescent="0.2">
      <c r="B403" s="249"/>
      <c r="C403" s="249"/>
      <c r="D403" s="249"/>
      <c r="E403" s="249"/>
      <c r="F403" s="249"/>
      <c r="G403" s="249"/>
      <c r="H403" s="249"/>
      <c r="I403" s="249"/>
      <c r="J403" s="249"/>
      <c r="K403" s="249"/>
      <c r="L403" s="249"/>
      <c r="M403" s="249"/>
      <c r="N403" s="249"/>
      <c r="O403" s="249"/>
      <c r="P403" s="249"/>
      <c r="Q403" s="249"/>
      <c r="R403" s="249"/>
      <c r="S403" s="249"/>
      <c r="T403" s="249"/>
      <c r="U403" s="249"/>
      <c r="V403" s="249"/>
      <c r="W403" s="249"/>
      <c r="X403" s="249"/>
      <c r="Y403" s="249"/>
      <c r="Z403" s="249"/>
      <c r="AA403" s="249"/>
      <c r="AB403" s="249"/>
      <c r="AC403" s="249"/>
      <c r="AD403" s="249"/>
      <c r="AE403" s="249"/>
      <c r="AF403" s="249"/>
      <c r="AG403" s="249"/>
      <c r="AH403" s="249"/>
      <c r="AI403" s="249"/>
      <c r="AJ403" s="249"/>
      <c r="AK403" s="249"/>
      <c r="AL403" s="249"/>
      <c r="AM403" s="249"/>
      <c r="AN403" s="249"/>
      <c r="AO403" s="249"/>
      <c r="AP403" s="249"/>
      <c r="AQ403" s="249"/>
      <c r="AR403" s="249"/>
      <c r="AS403" s="249"/>
      <c r="AT403" s="249"/>
      <c r="AU403" s="249"/>
      <c r="AV403" s="249"/>
      <c r="AW403" s="249"/>
      <c r="AX403" s="249"/>
      <c r="AY403" s="249"/>
      <c r="AZ403" s="249"/>
      <c r="BA403" s="249"/>
      <c r="BB403" s="249"/>
      <c r="BC403" s="249"/>
      <c r="BD403" s="249"/>
      <c r="BE403" s="249"/>
      <c r="BF403" s="249"/>
    </row>
    <row r="404" spans="2:58" x14ac:dyDescent="0.2">
      <c r="B404" s="249"/>
      <c r="C404" s="249"/>
      <c r="D404" s="249"/>
      <c r="E404" s="249"/>
      <c r="F404" s="249"/>
      <c r="G404" s="249"/>
      <c r="H404" s="249"/>
      <c r="I404" s="249"/>
      <c r="J404" s="249"/>
      <c r="K404" s="249"/>
      <c r="L404" s="249"/>
      <c r="M404" s="249"/>
      <c r="N404" s="249"/>
      <c r="O404" s="249"/>
      <c r="P404" s="249"/>
      <c r="Q404" s="249"/>
      <c r="R404" s="249"/>
      <c r="S404" s="249"/>
      <c r="T404" s="249"/>
      <c r="U404" s="249"/>
      <c r="V404" s="249"/>
      <c r="W404" s="249"/>
      <c r="X404" s="249"/>
      <c r="Y404" s="249"/>
      <c r="Z404" s="249"/>
      <c r="AA404" s="249"/>
      <c r="AB404" s="249"/>
      <c r="AC404" s="249"/>
      <c r="AD404" s="249"/>
      <c r="AE404" s="249"/>
      <c r="AF404" s="249"/>
      <c r="AG404" s="249"/>
      <c r="AH404" s="249"/>
      <c r="AI404" s="249"/>
      <c r="AJ404" s="249"/>
      <c r="AK404" s="249"/>
      <c r="AL404" s="249"/>
      <c r="AM404" s="249"/>
      <c r="AN404" s="249"/>
      <c r="AO404" s="249"/>
      <c r="AP404" s="249"/>
      <c r="AQ404" s="249"/>
      <c r="AR404" s="249"/>
      <c r="AS404" s="249"/>
      <c r="AT404" s="249"/>
      <c r="AU404" s="249"/>
      <c r="AV404" s="249"/>
      <c r="AW404" s="249"/>
      <c r="AX404" s="249"/>
      <c r="AY404" s="249"/>
      <c r="AZ404" s="249"/>
      <c r="BA404" s="249"/>
      <c r="BB404" s="249"/>
      <c r="BC404" s="249"/>
      <c r="BD404" s="249"/>
      <c r="BE404" s="249"/>
      <c r="BF404" s="249"/>
    </row>
    <row r="405" spans="2:58" x14ac:dyDescent="0.2">
      <c r="B405" s="249"/>
      <c r="C405" s="249"/>
      <c r="D405" s="249"/>
      <c r="E405" s="249"/>
      <c r="F405" s="249"/>
      <c r="G405" s="249"/>
      <c r="H405" s="249"/>
      <c r="I405" s="249"/>
      <c r="J405" s="249"/>
      <c r="K405" s="249"/>
      <c r="L405" s="249"/>
      <c r="M405" s="249"/>
      <c r="N405" s="249"/>
      <c r="O405" s="249"/>
      <c r="P405" s="249"/>
      <c r="Q405" s="249"/>
      <c r="R405" s="249"/>
      <c r="S405" s="249"/>
      <c r="T405" s="249"/>
      <c r="U405" s="249"/>
      <c r="V405" s="249"/>
      <c r="W405" s="249"/>
      <c r="X405" s="249"/>
      <c r="Y405" s="249"/>
      <c r="Z405" s="249"/>
      <c r="AA405" s="249"/>
      <c r="AB405" s="249"/>
      <c r="AC405" s="249"/>
      <c r="AD405" s="249"/>
      <c r="AE405" s="249"/>
      <c r="AF405" s="249"/>
      <c r="AG405" s="249"/>
      <c r="AH405" s="249"/>
      <c r="AI405" s="249"/>
      <c r="AJ405" s="249"/>
      <c r="AK405" s="249"/>
      <c r="AL405" s="249"/>
      <c r="AM405" s="249"/>
      <c r="AN405" s="249"/>
      <c r="AO405" s="249"/>
      <c r="AP405" s="249"/>
      <c r="AQ405" s="249"/>
      <c r="AR405" s="249"/>
      <c r="AS405" s="249"/>
      <c r="AT405" s="249"/>
      <c r="AU405" s="249"/>
      <c r="AV405" s="249"/>
      <c r="AW405" s="249"/>
      <c r="AX405" s="249"/>
      <c r="AY405" s="249"/>
      <c r="AZ405" s="249"/>
      <c r="BA405" s="249"/>
      <c r="BB405" s="249"/>
      <c r="BC405" s="249"/>
      <c r="BD405" s="249"/>
      <c r="BE405" s="249"/>
      <c r="BF405" s="249"/>
    </row>
    <row r="406" spans="2:58" x14ac:dyDescent="0.2">
      <c r="B406" s="249"/>
      <c r="C406" s="249"/>
      <c r="D406" s="249"/>
      <c r="E406" s="249"/>
      <c r="F406" s="249"/>
      <c r="G406" s="249"/>
      <c r="H406" s="249"/>
      <c r="I406" s="249"/>
      <c r="J406" s="249"/>
      <c r="K406" s="249"/>
      <c r="L406" s="249"/>
      <c r="M406" s="249"/>
      <c r="N406" s="249"/>
      <c r="O406" s="249"/>
      <c r="P406" s="249"/>
      <c r="Q406" s="249"/>
      <c r="R406" s="249"/>
      <c r="S406" s="249"/>
      <c r="T406" s="249"/>
      <c r="U406" s="249"/>
      <c r="V406" s="249"/>
      <c r="W406" s="249"/>
      <c r="X406" s="249"/>
      <c r="Y406" s="249"/>
      <c r="Z406" s="249"/>
      <c r="AA406" s="249"/>
      <c r="AB406" s="249"/>
      <c r="AC406" s="249"/>
      <c r="AD406" s="249"/>
      <c r="AE406" s="249"/>
      <c r="AF406" s="249"/>
      <c r="AG406" s="249"/>
      <c r="AH406" s="249"/>
      <c r="AI406" s="249"/>
      <c r="AJ406" s="249"/>
      <c r="AK406" s="249"/>
      <c r="AL406" s="249"/>
      <c r="AM406" s="249"/>
      <c r="AN406" s="249"/>
      <c r="AO406" s="249"/>
      <c r="AP406" s="249"/>
      <c r="AQ406" s="249"/>
      <c r="AR406" s="249"/>
      <c r="AS406" s="249"/>
      <c r="AT406" s="249"/>
      <c r="AU406" s="249"/>
      <c r="AV406" s="249"/>
      <c r="AW406" s="249"/>
      <c r="AX406" s="249"/>
      <c r="AY406" s="249"/>
      <c r="AZ406" s="249"/>
      <c r="BA406" s="249"/>
      <c r="BB406" s="249"/>
      <c r="BC406" s="249"/>
      <c r="BD406" s="249"/>
      <c r="BE406" s="249"/>
      <c r="BF406" s="249"/>
    </row>
    <row r="407" spans="2:58"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row>
    <row r="408" spans="2:58"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row>
    <row r="409" spans="2:58"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row>
    <row r="410" spans="2:58"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row>
    <row r="411" spans="2:58"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row>
    <row r="412" spans="2:58"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row>
    <row r="413" spans="2:58"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row>
    <row r="414" spans="2:58"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row>
    <row r="415" spans="2:58"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row>
    <row r="416" spans="2:58"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row>
    <row r="417" spans="2:58"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row>
    <row r="418" spans="2:58"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row>
    <row r="419" spans="2:58" x14ac:dyDescent="0.2">
      <c r="D419" s="1"/>
      <c r="E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row>
    <row r="420" spans="2:58" x14ac:dyDescent="0.2"/>
    <row r="421" spans="2:58" x14ac:dyDescent="0.2"/>
    <row r="422" spans="2:58" x14ac:dyDescent="0.2"/>
    <row r="423" spans="2:58" x14ac:dyDescent="0.2"/>
    <row r="424" spans="2:58" x14ac:dyDescent="0.2"/>
    <row r="425" spans="2:58" x14ac:dyDescent="0.2"/>
    <row r="426" spans="2:58" x14ac:dyDescent="0.2">
      <c r="B426" s="1"/>
    </row>
    <row r="427" spans="2:58" x14ac:dyDescent="0.2"/>
    <row r="428" spans="2:58" x14ac:dyDescent="0.2"/>
    <row r="429" spans="2:58" x14ac:dyDescent="0.2"/>
    <row r="430" spans="2:58" x14ac:dyDescent="0.2"/>
    <row r="431" spans="2:58" x14ac:dyDescent="0.2"/>
    <row r="432" spans="2:58" x14ac:dyDescent="0.2">
      <c r="B432" s="1" t="s">
        <v>59</v>
      </c>
      <c r="F432" s="437">
        <f ca="1">TODAY()</f>
        <v>45460</v>
      </c>
      <c r="G432" s="437"/>
      <c r="H432" s="437"/>
      <c r="I432" s="437"/>
      <c r="J432" s="437"/>
      <c r="K432" s="437"/>
      <c r="L432" s="437"/>
      <c r="M432" s="437"/>
      <c r="N432" s="437"/>
      <c r="O432" s="437"/>
      <c r="P432" s="437"/>
      <c r="Q432" s="437"/>
      <c r="R432" s="437"/>
      <c r="S432" s="437"/>
      <c r="T432" s="437"/>
      <c r="U432" s="437"/>
    </row>
    <row r="433" x14ac:dyDescent="0.2"/>
    <row r="434" x14ac:dyDescent="0.2"/>
    <row r="435" x14ac:dyDescent="0.2"/>
    <row r="436" x14ac:dyDescent="0.2"/>
    <row r="437" x14ac:dyDescent="0.2"/>
    <row r="438" x14ac:dyDescent="0.2"/>
    <row r="439" x14ac:dyDescent="0.2"/>
    <row r="440" x14ac:dyDescent="0.2"/>
    <row r="441" x14ac:dyDescent="0.2"/>
  </sheetData>
  <sheetProtection algorithmName="SHA-512" hashValue="LHlLeqju71FOAYkkiUztzAY385gSIkhM5QpwOYH2rD46uDt5SE9tnIFYK10pL2xIFIDiXPRPqJ8qpajWulJIsA==" saltValue="evOSokcoUQJkM06y9vO45A==" spinCount="100000" sheet="1" selectLockedCells="1"/>
  <mergeCells count="408">
    <mergeCell ref="O227:BD227"/>
    <mergeCell ref="L175:AB175"/>
    <mergeCell ref="B223:BE223"/>
    <mergeCell ref="D216:P216"/>
    <mergeCell ref="B208:BE208"/>
    <mergeCell ref="B209:BE209"/>
    <mergeCell ref="B204:BE205"/>
    <mergeCell ref="B207:BE207"/>
    <mergeCell ref="O226:BD226"/>
    <mergeCell ref="AK176:AR176"/>
    <mergeCell ref="V177:BE177"/>
    <mergeCell ref="B186:BE186"/>
    <mergeCell ref="T184:BD184"/>
    <mergeCell ref="B179:AG179"/>
    <mergeCell ref="B210:BE211"/>
    <mergeCell ref="T216:AE216"/>
    <mergeCell ref="AV180:BC180"/>
    <mergeCell ref="B197:BE198"/>
    <mergeCell ref="B203:BE203"/>
    <mergeCell ref="B201:BE202"/>
    <mergeCell ref="AN188:AP188"/>
    <mergeCell ref="AI188:AM188"/>
    <mergeCell ref="AQ185:AX185"/>
    <mergeCell ref="D189:AG189"/>
    <mergeCell ref="AI171:AM171"/>
    <mergeCell ref="AS171:BE172"/>
    <mergeCell ref="AQ169:AX169"/>
    <mergeCell ref="D171:AG171"/>
    <mergeCell ref="AN172:AP172"/>
    <mergeCell ref="B170:BE170"/>
    <mergeCell ref="B166:U166"/>
    <mergeCell ref="V166:AP166"/>
    <mergeCell ref="AQ166:AX166"/>
    <mergeCell ref="AZ135:BE135"/>
    <mergeCell ref="B137:U137"/>
    <mergeCell ref="V137:AP137"/>
    <mergeCell ref="AQ137:AX137"/>
    <mergeCell ref="L143:AB143"/>
    <mergeCell ref="B138:BE138"/>
    <mergeCell ref="AK147:BD147"/>
    <mergeCell ref="AN140:AP140"/>
    <mergeCell ref="AO143:BE143"/>
    <mergeCell ref="L144:AJ144"/>
    <mergeCell ref="AK144:AR144"/>
    <mergeCell ref="D140:AG140"/>
    <mergeCell ref="D141:AG141"/>
    <mergeCell ref="D142:AG142"/>
    <mergeCell ref="AS139:BE140"/>
    <mergeCell ref="AN139:AP139"/>
    <mergeCell ref="AS144:BE144"/>
    <mergeCell ref="T136:BD136"/>
    <mergeCell ref="D139:AG139"/>
    <mergeCell ref="AY137:BE137"/>
    <mergeCell ref="B214:BE214"/>
    <mergeCell ref="B185:U185"/>
    <mergeCell ref="AX193:BE193"/>
    <mergeCell ref="AI187:AM187"/>
    <mergeCell ref="AS187:BE188"/>
    <mergeCell ref="B181:AA181"/>
    <mergeCell ref="AB181:BD181"/>
    <mergeCell ref="B184:R184"/>
    <mergeCell ref="D187:AG187"/>
    <mergeCell ref="D188:AG188"/>
    <mergeCell ref="T168:BD168"/>
    <mergeCell ref="V185:AP185"/>
    <mergeCell ref="D172:AG172"/>
    <mergeCell ref="L160:AJ160"/>
    <mergeCell ref="AV148:BC148"/>
    <mergeCell ref="AQ146:BC146"/>
    <mergeCell ref="V150:AP150"/>
    <mergeCell ref="AQ150:AX150"/>
    <mergeCell ref="AY150:BE150"/>
    <mergeCell ref="B149:AA149"/>
    <mergeCell ref="AB149:BD149"/>
    <mergeCell ref="AV164:BC164"/>
    <mergeCell ref="B168:R168"/>
    <mergeCell ref="AI172:AM172"/>
    <mergeCell ref="AH163:AI163"/>
    <mergeCell ref="B163:AG163"/>
    <mergeCell ref="B165:AA165"/>
    <mergeCell ref="AY166:BE166"/>
    <mergeCell ref="AS160:BE160"/>
    <mergeCell ref="AI156:AM156"/>
    <mergeCell ref="AB165:BD165"/>
    <mergeCell ref="AQ162:BC162"/>
    <mergeCell ref="AK163:BD163"/>
    <mergeCell ref="AN171:AP171"/>
    <mergeCell ref="B191:BE191"/>
    <mergeCell ref="AN187:AP187"/>
    <mergeCell ref="B199:BE200"/>
    <mergeCell ref="B206:BE206"/>
    <mergeCell ref="B213:BE213"/>
    <mergeCell ref="AO175:BE175"/>
    <mergeCell ref="AQ178:BC178"/>
    <mergeCell ref="AZ183:BE183"/>
    <mergeCell ref="AH179:AI179"/>
    <mergeCell ref="D190:AG190"/>
    <mergeCell ref="AS176:BE176"/>
    <mergeCell ref="AK179:BD179"/>
    <mergeCell ref="L176:AJ176"/>
    <mergeCell ref="B126:BE126"/>
    <mergeCell ref="B147:AG147"/>
    <mergeCell ref="D173:AG173"/>
    <mergeCell ref="D174:AG174"/>
    <mergeCell ref="AN156:AP156"/>
    <mergeCell ref="V161:BE161"/>
    <mergeCell ref="L159:AB159"/>
    <mergeCell ref="B152:R152"/>
    <mergeCell ref="B154:BE154"/>
    <mergeCell ref="B153:U153"/>
    <mergeCell ref="AK160:AR160"/>
    <mergeCell ref="AO159:BE159"/>
    <mergeCell ref="D156:AG156"/>
    <mergeCell ref="D157:AG157"/>
    <mergeCell ref="D158:AG158"/>
    <mergeCell ref="D155:AG155"/>
    <mergeCell ref="V129:BE129"/>
    <mergeCell ref="AK128:AR128"/>
    <mergeCell ref="L128:AJ128"/>
    <mergeCell ref="AQ130:BC130"/>
    <mergeCell ref="AQ134:AX134"/>
    <mergeCell ref="AY134:BE134"/>
    <mergeCell ref="B131:AG131"/>
    <mergeCell ref="AO127:BE127"/>
    <mergeCell ref="C100:BD100"/>
    <mergeCell ref="AU86:BE86"/>
    <mergeCell ref="AJ86:AT86"/>
    <mergeCell ref="AC93:AW93"/>
    <mergeCell ref="AJ89:AT89"/>
    <mergeCell ref="B86:Y86"/>
    <mergeCell ref="Z89:AI89"/>
    <mergeCell ref="B125:C125"/>
    <mergeCell ref="AU89:BE89"/>
    <mergeCell ref="AJ87:AT87"/>
    <mergeCell ref="AU87:BE87"/>
    <mergeCell ref="AJ88:AT88"/>
    <mergeCell ref="B95:C95"/>
    <mergeCell ref="AJ91:AT91"/>
    <mergeCell ref="Z91:AI91"/>
    <mergeCell ref="AU90:BE90"/>
    <mergeCell ref="AU91:BE91"/>
    <mergeCell ref="Z88:AI88"/>
    <mergeCell ref="B102:C102"/>
    <mergeCell ref="B117:BE118"/>
    <mergeCell ref="B119:BE120"/>
    <mergeCell ref="AC108:BE108"/>
    <mergeCell ref="BC96:BD97"/>
    <mergeCell ref="AB96:AF97"/>
    <mergeCell ref="F96:L97"/>
    <mergeCell ref="Z90:AI90"/>
    <mergeCell ref="AJ96:AU97"/>
    <mergeCell ref="X77:AB77"/>
    <mergeCell ref="AO78:AT78"/>
    <mergeCell ref="AD80:AM80"/>
    <mergeCell ref="AN81:AU81"/>
    <mergeCell ref="AD81:AM81"/>
    <mergeCell ref="V78:AC79"/>
    <mergeCell ref="V80:AC80"/>
    <mergeCell ref="AU85:BE85"/>
    <mergeCell ref="AV78:BE79"/>
    <mergeCell ref="AU84:BE84"/>
    <mergeCell ref="Z86:AI86"/>
    <mergeCell ref="Z87:AI87"/>
    <mergeCell ref="B87:Y87"/>
    <mergeCell ref="Z84:AI84"/>
    <mergeCell ref="AJ85:AT85"/>
    <mergeCell ref="AJ84:AT84"/>
    <mergeCell ref="V81:AC81"/>
    <mergeCell ref="AN80:AU80"/>
    <mergeCell ref="AU88:BE88"/>
    <mergeCell ref="P96:V97"/>
    <mergeCell ref="C59:U59"/>
    <mergeCell ref="AH58:AQ58"/>
    <mergeCell ref="AN76:AS76"/>
    <mergeCell ref="AN61:AU62"/>
    <mergeCell ref="AD61:AM62"/>
    <mergeCell ref="V58:AD58"/>
    <mergeCell ref="V59:AD59"/>
    <mergeCell ref="V61:AC62"/>
    <mergeCell ref="V60:AA60"/>
    <mergeCell ref="AH59:AQ59"/>
    <mergeCell ref="AT59:BC59"/>
    <mergeCell ref="AV71:BE73"/>
    <mergeCell ref="AD74:AK74"/>
    <mergeCell ref="V76:AA76"/>
    <mergeCell ref="AV61:BE62"/>
    <mergeCell ref="V71:AC73"/>
    <mergeCell ref="AO60:AT60"/>
    <mergeCell ref="AZ60:BD60"/>
    <mergeCell ref="AD64:AM64"/>
    <mergeCell ref="BC44:BD44"/>
    <mergeCell ref="BC43:BE43"/>
    <mergeCell ref="AQ43:BB43"/>
    <mergeCell ref="AQ44:BB44"/>
    <mergeCell ref="V75:AA75"/>
    <mergeCell ref="AV81:BE81"/>
    <mergeCell ref="BA77:BD77"/>
    <mergeCell ref="Z85:AI85"/>
    <mergeCell ref="AV80:BE80"/>
    <mergeCell ref="V63:AC63"/>
    <mergeCell ref="AV75:BE75"/>
    <mergeCell ref="AN75:AS75"/>
    <mergeCell ref="AN71:AU73"/>
    <mergeCell ref="AD75:AK75"/>
    <mergeCell ref="AD63:AM63"/>
    <mergeCell ref="AN63:AU63"/>
    <mergeCell ref="AN64:AU64"/>
    <mergeCell ref="AD71:AM73"/>
    <mergeCell ref="AN74:AS74"/>
    <mergeCell ref="X38:Z38"/>
    <mergeCell ref="AF39:BA39"/>
    <mergeCell ref="X39:Z39"/>
    <mergeCell ref="N32:BE32"/>
    <mergeCell ref="C39:W39"/>
    <mergeCell ref="V64:AC64"/>
    <mergeCell ref="AV64:BE64"/>
    <mergeCell ref="AV74:BE74"/>
    <mergeCell ref="B71:U73"/>
    <mergeCell ref="AV63:BE63"/>
    <mergeCell ref="S43:AC43"/>
    <mergeCell ref="B43:R43"/>
    <mergeCell ref="S44:AC44"/>
    <mergeCell ref="S45:AC45"/>
    <mergeCell ref="AQ46:BB46"/>
    <mergeCell ref="C44:R44"/>
    <mergeCell ref="AD43:AJ43"/>
    <mergeCell ref="AD44:AJ44"/>
    <mergeCell ref="AK46:AP46"/>
    <mergeCell ref="C46:R46"/>
    <mergeCell ref="AK43:AP43"/>
    <mergeCell ref="AK44:AP44"/>
    <mergeCell ref="AD46:AJ46"/>
    <mergeCell ref="C45:R45"/>
    <mergeCell ref="J16:BE16"/>
    <mergeCell ref="U17:BE17"/>
    <mergeCell ref="AR23:BE23"/>
    <mergeCell ref="X23:AD23"/>
    <mergeCell ref="B23:W23"/>
    <mergeCell ref="AQ45:BB45"/>
    <mergeCell ref="AK47:AP47"/>
    <mergeCell ref="BC46:BD46"/>
    <mergeCell ref="AD47:AJ47"/>
    <mergeCell ref="AK45:AP45"/>
    <mergeCell ref="BC45:BD45"/>
    <mergeCell ref="AD45:AJ45"/>
    <mergeCell ref="B19:F20"/>
    <mergeCell ref="G19:R20"/>
    <mergeCell ref="S19:Y20"/>
    <mergeCell ref="Z19:AI20"/>
    <mergeCell ref="H28:AE28"/>
    <mergeCell ref="AL28:BE28"/>
    <mergeCell ref="AB33:BE33"/>
    <mergeCell ref="H31:BE31"/>
    <mergeCell ref="S47:AC47"/>
    <mergeCell ref="AQ35:BE35"/>
    <mergeCell ref="C38:W38"/>
    <mergeCell ref="AB38:AD38"/>
    <mergeCell ref="F432:U432"/>
    <mergeCell ref="B379:BF381"/>
    <mergeCell ref="B382:BF384"/>
    <mergeCell ref="B385:BF386"/>
    <mergeCell ref="B387:BF388"/>
    <mergeCell ref="B375:BF378"/>
    <mergeCell ref="B371:BF374"/>
    <mergeCell ref="B389:BF390"/>
    <mergeCell ref="D236:P236"/>
    <mergeCell ref="T236:AE236"/>
    <mergeCell ref="B244:D244"/>
    <mergeCell ref="B246:BE246"/>
    <mergeCell ref="AB245:BE245"/>
    <mergeCell ref="E244:BE244"/>
    <mergeCell ref="Y245:AA245"/>
    <mergeCell ref="L245:Q245"/>
    <mergeCell ref="B263:P263"/>
    <mergeCell ref="Q263:BD263"/>
    <mergeCell ref="B264:P264"/>
    <mergeCell ref="Q264:BD264"/>
    <mergeCell ref="B265:P265"/>
    <mergeCell ref="Q265:BD265"/>
    <mergeCell ref="B266:P266"/>
    <mergeCell ref="Q266:BD266"/>
    <mergeCell ref="B245:E245"/>
    <mergeCell ref="R245:X245"/>
    <mergeCell ref="F245:K245"/>
    <mergeCell ref="AH351:BB351"/>
    <mergeCell ref="O229:BD229"/>
    <mergeCell ref="O230:BD230"/>
    <mergeCell ref="O231:BD231"/>
    <mergeCell ref="B235:BE235"/>
    <mergeCell ref="B247:BE247"/>
    <mergeCell ref="D248:P248"/>
    <mergeCell ref="T248:AE248"/>
    <mergeCell ref="B243:BE243"/>
    <mergeCell ref="AH350:BB350"/>
    <mergeCell ref="M348:W348"/>
    <mergeCell ref="D348:I348"/>
    <mergeCell ref="B233:BE233"/>
    <mergeCell ref="B232:BE232"/>
    <mergeCell ref="B234:BE234"/>
    <mergeCell ref="B262:P262"/>
    <mergeCell ref="Q262:BD262"/>
    <mergeCell ref="AX331:BE331"/>
    <mergeCell ref="AX254:BE254"/>
    <mergeCell ref="B224:BE225"/>
    <mergeCell ref="B136:R136"/>
    <mergeCell ref="AZ167:BE167"/>
    <mergeCell ref="B169:U169"/>
    <mergeCell ref="V169:AP169"/>
    <mergeCell ref="AI139:AM139"/>
    <mergeCell ref="AY185:BE185"/>
    <mergeCell ref="B182:U182"/>
    <mergeCell ref="V182:AP182"/>
    <mergeCell ref="AQ182:AX182"/>
    <mergeCell ref="AY182:BE182"/>
    <mergeCell ref="AI155:AM155"/>
    <mergeCell ref="AS155:BE156"/>
    <mergeCell ref="AY169:BE169"/>
    <mergeCell ref="AI140:AM140"/>
    <mergeCell ref="T152:BD152"/>
    <mergeCell ref="AZ151:BE151"/>
    <mergeCell ref="V153:AP153"/>
    <mergeCell ref="AQ153:AX153"/>
    <mergeCell ref="AY153:BE153"/>
    <mergeCell ref="B150:U150"/>
    <mergeCell ref="AN155:AP155"/>
    <mergeCell ref="AH147:AI147"/>
    <mergeCell ref="V145:BE145"/>
    <mergeCell ref="AC105:BE105"/>
    <mergeCell ref="AC106:BE107"/>
    <mergeCell ref="B113:AB114"/>
    <mergeCell ref="AC113:BE114"/>
    <mergeCell ref="AV76:BE76"/>
    <mergeCell ref="C74:U74"/>
    <mergeCell ref="AD76:AK76"/>
    <mergeCell ref="C75:U75"/>
    <mergeCell ref="C76:U76"/>
    <mergeCell ref="AD78:AM79"/>
    <mergeCell ref="B85:Y85"/>
    <mergeCell ref="AO79:AT79"/>
    <mergeCell ref="V74:AA74"/>
    <mergeCell ref="AP77:AT77"/>
    <mergeCell ref="B106:AB108"/>
    <mergeCell ref="B109:AB110"/>
    <mergeCell ref="AJ90:AT90"/>
    <mergeCell ref="AC109:BE111"/>
    <mergeCell ref="B111:AB112"/>
    <mergeCell ref="AC112:BE112"/>
    <mergeCell ref="B103:AB105"/>
    <mergeCell ref="AC103:BE104"/>
    <mergeCell ref="C99:BD99"/>
    <mergeCell ref="AV96:BB97"/>
    <mergeCell ref="AS128:BE128"/>
    <mergeCell ref="L127:AB127"/>
    <mergeCell ref="AH131:AI131"/>
    <mergeCell ref="B134:U134"/>
    <mergeCell ref="V134:AP134"/>
    <mergeCell ref="AK131:BD131"/>
    <mergeCell ref="AV132:BC132"/>
    <mergeCell ref="B133:AA133"/>
    <mergeCell ref="AB133:BD133"/>
    <mergeCell ref="C40:W40"/>
    <mergeCell ref="BC48:BD48"/>
    <mergeCell ref="AT58:BC58"/>
    <mergeCell ref="BC47:BD47"/>
    <mergeCell ref="V54:AG56"/>
    <mergeCell ref="V57:AD57"/>
    <mergeCell ref="AH57:AQ57"/>
    <mergeCell ref="S48:AC48"/>
    <mergeCell ref="C47:R47"/>
    <mergeCell ref="AQ47:BB47"/>
    <mergeCell ref="AK48:AP48"/>
    <mergeCell ref="AH54:AS56"/>
    <mergeCell ref="C58:U58"/>
    <mergeCell ref="C57:U57"/>
    <mergeCell ref="AT57:BC57"/>
    <mergeCell ref="AT54:BE56"/>
    <mergeCell ref="AK49:AM49"/>
    <mergeCell ref="BC49:BD49"/>
    <mergeCell ref="AD48:AJ48"/>
    <mergeCell ref="Q51:Y51"/>
    <mergeCell ref="AQ48:BB48"/>
    <mergeCell ref="AK51:BC51"/>
    <mergeCell ref="B54:U56"/>
    <mergeCell ref="S46:AC46"/>
    <mergeCell ref="AW1:BE1"/>
    <mergeCell ref="X40:Z40"/>
    <mergeCell ref="AF40:BA40"/>
    <mergeCell ref="AF38:BA38"/>
    <mergeCell ref="BB40:BD40"/>
    <mergeCell ref="BB39:BD39"/>
    <mergeCell ref="AB39:AD39"/>
    <mergeCell ref="BB38:BD38"/>
    <mergeCell ref="AB40:AD40"/>
    <mergeCell ref="U13:BE13"/>
    <mergeCell ref="AN25:BE25"/>
    <mergeCell ref="H25:AD25"/>
    <mergeCell ref="L24:BE24"/>
    <mergeCell ref="K21:AD21"/>
    <mergeCell ref="AJ21:BE21"/>
    <mergeCell ref="U12:BE12"/>
    <mergeCell ref="J14:BE14"/>
    <mergeCell ref="AM18:BE18"/>
    <mergeCell ref="H29:AE29"/>
    <mergeCell ref="AL29:BE29"/>
    <mergeCell ref="AL30:BE30"/>
    <mergeCell ref="Y22:BE22"/>
    <mergeCell ref="J15:BE15"/>
    <mergeCell ref="J30:AE30"/>
  </mergeCells>
  <phoneticPr fontId="4" type="noConversion"/>
  <dataValidations count="9">
    <dataValidation type="date" allowBlank="1" showInputMessage="1" showErrorMessage="1" sqref="AL29:BE29 AY169:BE169 AY137:BE137 AY153:BE153 AY185:BE185" xr:uid="{00000000-0002-0000-0000-000000000000}">
      <formula1>1</formula1>
      <formula2>73415</formula2>
    </dataValidation>
    <dataValidation type="decimal" allowBlank="1" showInputMessage="1" showErrorMessage="1" sqref="AN155:AN158 AN171:AN174 BC44:BD49 AN139:AN142 AN187:AN190" xr:uid="{00000000-0002-0000-0000-000001000000}">
      <formula1>0</formula1>
      <formula2>100</formula2>
    </dataValidation>
    <dataValidation type="whole" allowBlank="1" showInputMessage="1" showErrorMessage="1" sqref="N51:Y52 AH52 AI51:BC52" xr:uid="{00000000-0002-0000-0000-000002000000}">
      <formula1>0</formula1>
      <formula2>100000</formula2>
    </dataValidation>
    <dataValidation type="whole" allowBlank="1" showInputMessage="1" showErrorMessage="1" sqref="AK49:AM49" xr:uid="{00000000-0002-0000-0000-000003000000}">
      <formula1>0</formula1>
      <formula2>1000</formula2>
    </dataValidation>
    <dataValidation type="list" allowBlank="1" showInputMessage="1" showErrorMessage="1" sqref="AM18:BE18" xr:uid="{00000000-0002-0000-0000-000004000000}">
      <formula1>$BI$34:$BI$36</formula1>
    </dataValidation>
    <dataValidation type="list" allowBlank="1" showInputMessage="1" showErrorMessage="1" sqref="AH147:AI147 AH163:AI163 AH131:AI131 AH179:AI179" xr:uid="{00000000-0002-0000-0000-000005000000}">
      <formula1>$BI$38:$BI$45</formula1>
    </dataValidation>
    <dataValidation type="list" allowBlank="1" showInputMessage="1" showErrorMessage="1" sqref="AB149 AB181 AB133 AB165" xr:uid="{00000000-0002-0000-0000-000006000000}">
      <formula1>$BI$47:$BI$51</formula1>
    </dataValidation>
    <dataValidation type="list" allowBlank="1" showInputMessage="1" showErrorMessage="1" sqref="T136:BD136 T184:BD184 T152:BD152 T168:BD168" xr:uid="{00000000-0002-0000-0000-000007000000}">
      <formula1>$BI$53:$BI$54</formula1>
    </dataValidation>
    <dataValidation type="list" allowBlank="1" showInputMessage="1" showErrorMessage="1" sqref="U12:BE12" xr:uid="{00000000-0002-0000-0000-000008000000}">
      <formula1>$BI$28:$BI$29</formula1>
    </dataValidation>
  </dataValidations>
  <hyperlinks>
    <hyperlink ref="AK131:BD131" location="'TTNY infó'!A1" display="A betűjelek magyarázatához kattintson ide!" xr:uid="{00000000-0004-0000-0000-000000000000}"/>
    <hyperlink ref="AK147:BD147" location="'TTNY infó'!A1" display="A betűjelek magyarázatához kattintson ide!" xr:uid="{00000000-0004-0000-0000-000001000000}"/>
    <hyperlink ref="AK163:BD163" location="'TTNY infó'!A1" display="A betűjelek magyarázatához kattintson ide!" xr:uid="{00000000-0004-0000-0000-000002000000}"/>
    <hyperlink ref="AK179:BD179" location="'TTNY infó'!A1" display="A betűjelek magyarázatához kattintson ide!" xr:uid="{00000000-0004-0000-0000-000003000000}"/>
    <hyperlink ref="B191:BE191" r:id="rId1" location="HIRDETMENY" display="HIRDETMENY" xr:uid="{00000000-0004-0000-0000-000004000000}"/>
  </hyperlinks>
  <printOptions horizontalCentered="1"/>
  <pageMargins left="0.47244094488188981" right="0.23622047244094491" top="0.51181102362204722" bottom="0.55118110236220474" header="0.51181102362204722" footer="0.51181102362204722"/>
  <pageSetup paperSize="9" scale="73" orientation="portrait" r:id="rId2"/>
  <headerFooter alignWithMargins="0">
    <oddFooter>&amp;C&amp;7Merkantil Bank Zrt. | Termelőeszköz Üzletág | 1138 Budapest, Fövény utca 4-6. Váci Greens - B épület | Postacím: 1365 Budapest, Pf. 676 | Tel: 06 1/429 7999 |  
E-mail: eszkozlizing@mail.merkantil.hu | Internet: www.merkantil.hu</oddFooter>
  </headerFooter>
  <rowBreaks count="6" manualBreakCount="6">
    <brk id="65" max="58" man="1"/>
    <brk id="121" max="58" man="1"/>
    <brk id="192" max="58" man="1"/>
    <brk id="253" max="58" man="1"/>
    <brk id="330" max="58" man="1"/>
    <brk id="361" max="58" man="1"/>
  </rowBreaks>
  <drawing r:id="rId3"/>
  <legacyDrawing r:id="rId4"/>
  <mc:AlternateContent xmlns:mc="http://schemas.openxmlformats.org/markup-compatibility/2006">
    <mc:Choice Requires="x14">
      <controls>
        <mc:AlternateContent xmlns:mc="http://schemas.openxmlformats.org/markup-compatibility/2006">
          <mc:Choice Requires="x14">
            <control shapeId="1123" r:id="rId5" name="Check Box 99">
              <controlPr defaultSize="0" autoFill="0" autoLine="0" autoPict="0">
                <anchor moveWithCells="1">
                  <from>
                    <xdr:col>18</xdr:col>
                    <xdr:colOff>38100</xdr:colOff>
                    <xdr:row>33</xdr:row>
                    <xdr:rowOff>142875</xdr:rowOff>
                  </from>
                  <to>
                    <xdr:col>21</xdr:col>
                    <xdr:colOff>19050</xdr:colOff>
                    <xdr:row>35</xdr:row>
                    <xdr:rowOff>19050</xdr:rowOff>
                  </to>
                </anchor>
              </controlPr>
            </control>
          </mc:Choice>
        </mc:AlternateContent>
        <mc:AlternateContent xmlns:mc="http://schemas.openxmlformats.org/markup-compatibility/2006">
          <mc:Choice Requires="x14">
            <control shapeId="1124" r:id="rId6" name="Check Box 100">
              <controlPr defaultSize="0" autoFill="0" autoLine="0" autoPict="0">
                <anchor moveWithCells="1">
                  <from>
                    <xdr:col>23</xdr:col>
                    <xdr:colOff>66675</xdr:colOff>
                    <xdr:row>33</xdr:row>
                    <xdr:rowOff>142875</xdr:rowOff>
                  </from>
                  <to>
                    <xdr:col>26</xdr:col>
                    <xdr:colOff>47625</xdr:colOff>
                    <xdr:row>35</xdr:row>
                    <xdr:rowOff>19050</xdr:rowOff>
                  </to>
                </anchor>
              </controlPr>
            </control>
          </mc:Choice>
        </mc:AlternateContent>
        <mc:AlternateContent xmlns:mc="http://schemas.openxmlformats.org/markup-compatibility/2006">
          <mc:Choice Requires="x14">
            <control shapeId="1125" r:id="rId7" name="Check Box 101">
              <controlPr defaultSize="0" autoFill="0" autoLine="0" autoPict="0">
                <anchor moveWithCells="1">
                  <from>
                    <xdr:col>31</xdr:col>
                    <xdr:colOff>66675</xdr:colOff>
                    <xdr:row>33</xdr:row>
                    <xdr:rowOff>142875</xdr:rowOff>
                  </from>
                  <to>
                    <xdr:col>34</xdr:col>
                    <xdr:colOff>47625</xdr:colOff>
                    <xdr:row>35</xdr:row>
                    <xdr:rowOff>19050</xdr:rowOff>
                  </to>
                </anchor>
              </controlPr>
            </control>
          </mc:Choice>
        </mc:AlternateContent>
        <mc:AlternateContent xmlns:mc="http://schemas.openxmlformats.org/markup-compatibility/2006">
          <mc:Choice Requires="x14">
            <control shapeId="1126" r:id="rId8" name="Check Box 102">
              <controlPr defaultSize="0" autoFill="0" autoLine="0" autoPict="0">
                <anchor moveWithCells="1">
                  <from>
                    <xdr:col>37</xdr:col>
                    <xdr:colOff>85725</xdr:colOff>
                    <xdr:row>33</xdr:row>
                    <xdr:rowOff>152400</xdr:rowOff>
                  </from>
                  <to>
                    <xdr:col>40</xdr:col>
                    <xdr:colOff>57150</xdr:colOff>
                    <xdr:row>35</xdr:row>
                    <xdr:rowOff>19050</xdr:rowOff>
                  </to>
                </anchor>
              </controlPr>
            </control>
          </mc:Choice>
        </mc:AlternateContent>
        <mc:AlternateContent xmlns:mc="http://schemas.openxmlformats.org/markup-compatibility/2006">
          <mc:Choice Requires="x14">
            <control shapeId="1127" r:id="rId9" name="Check Box 103">
              <controlPr defaultSize="0" autoFill="0" autoLine="0" autoPict="0">
                <anchor moveWithCells="1">
                  <from>
                    <xdr:col>16</xdr:col>
                    <xdr:colOff>76200</xdr:colOff>
                    <xdr:row>42</xdr:row>
                    <xdr:rowOff>895350</xdr:rowOff>
                  </from>
                  <to>
                    <xdr:col>19</xdr:col>
                    <xdr:colOff>47625</xdr:colOff>
                    <xdr:row>44</xdr:row>
                    <xdr:rowOff>28575</xdr:rowOff>
                  </to>
                </anchor>
              </controlPr>
            </control>
          </mc:Choice>
        </mc:AlternateContent>
        <mc:AlternateContent xmlns:mc="http://schemas.openxmlformats.org/markup-compatibility/2006">
          <mc:Choice Requires="x14">
            <control shapeId="1128" r:id="rId10" name="Check Box 104">
              <controlPr defaultSize="0" autoFill="0" autoLine="0" autoPict="0">
                <anchor moveWithCells="1">
                  <from>
                    <xdr:col>16</xdr:col>
                    <xdr:colOff>85725</xdr:colOff>
                    <xdr:row>43</xdr:row>
                    <xdr:rowOff>133350</xdr:rowOff>
                  </from>
                  <to>
                    <xdr:col>19</xdr:col>
                    <xdr:colOff>57150</xdr:colOff>
                    <xdr:row>45</xdr:row>
                    <xdr:rowOff>28575</xdr:rowOff>
                  </to>
                </anchor>
              </controlPr>
            </control>
          </mc:Choice>
        </mc:AlternateContent>
        <mc:AlternateContent xmlns:mc="http://schemas.openxmlformats.org/markup-compatibility/2006">
          <mc:Choice Requires="x14">
            <control shapeId="1129" r:id="rId11" name="Check Box 105">
              <controlPr defaultSize="0" autoFill="0" autoLine="0" autoPict="0">
                <anchor moveWithCells="1">
                  <from>
                    <xdr:col>16</xdr:col>
                    <xdr:colOff>85725</xdr:colOff>
                    <xdr:row>44</xdr:row>
                    <xdr:rowOff>142875</xdr:rowOff>
                  </from>
                  <to>
                    <xdr:col>19</xdr:col>
                    <xdr:colOff>57150</xdr:colOff>
                    <xdr:row>46</xdr:row>
                    <xdr:rowOff>19050</xdr:rowOff>
                  </to>
                </anchor>
              </controlPr>
            </control>
          </mc:Choice>
        </mc:AlternateContent>
        <mc:AlternateContent xmlns:mc="http://schemas.openxmlformats.org/markup-compatibility/2006">
          <mc:Choice Requires="x14">
            <control shapeId="1130" r:id="rId12" name="Check Box 106">
              <controlPr defaultSize="0" autoFill="0" autoLine="0" autoPict="0">
                <anchor moveWithCells="1">
                  <from>
                    <xdr:col>16</xdr:col>
                    <xdr:colOff>85725</xdr:colOff>
                    <xdr:row>45</xdr:row>
                    <xdr:rowOff>152400</xdr:rowOff>
                  </from>
                  <to>
                    <xdr:col>19</xdr:col>
                    <xdr:colOff>57150</xdr:colOff>
                    <xdr:row>47</xdr:row>
                    <xdr:rowOff>19050</xdr:rowOff>
                  </to>
                </anchor>
              </controlPr>
            </control>
          </mc:Choice>
        </mc:AlternateContent>
        <mc:AlternateContent xmlns:mc="http://schemas.openxmlformats.org/markup-compatibility/2006">
          <mc:Choice Requires="x14">
            <control shapeId="1131" r:id="rId13" name="Check Box 107">
              <controlPr defaultSize="0" autoFill="0" autoLine="0" autoPict="0">
                <anchor moveWithCells="1">
                  <from>
                    <xdr:col>16</xdr:col>
                    <xdr:colOff>85725</xdr:colOff>
                    <xdr:row>46</xdr:row>
                    <xdr:rowOff>142875</xdr:rowOff>
                  </from>
                  <to>
                    <xdr:col>19</xdr:col>
                    <xdr:colOff>57150</xdr:colOff>
                    <xdr:row>48</xdr:row>
                    <xdr:rowOff>19050</xdr:rowOff>
                  </to>
                </anchor>
              </controlPr>
            </control>
          </mc:Choice>
        </mc:AlternateContent>
        <mc:AlternateContent xmlns:mc="http://schemas.openxmlformats.org/markup-compatibility/2006">
          <mc:Choice Requires="x14">
            <control shapeId="1157" r:id="rId14" name="Check Box 133">
              <controlPr defaultSize="0" autoFill="0" autoLine="0" autoPict="0">
                <anchor moveWithCells="1">
                  <from>
                    <xdr:col>3</xdr:col>
                    <xdr:colOff>104775</xdr:colOff>
                    <xdr:row>95</xdr:row>
                    <xdr:rowOff>38100</xdr:rowOff>
                  </from>
                  <to>
                    <xdr:col>6</xdr:col>
                    <xdr:colOff>76200</xdr:colOff>
                    <xdr:row>96</xdr:row>
                    <xdr:rowOff>95250</xdr:rowOff>
                  </to>
                </anchor>
              </controlPr>
            </control>
          </mc:Choice>
        </mc:AlternateContent>
        <mc:AlternateContent xmlns:mc="http://schemas.openxmlformats.org/markup-compatibility/2006">
          <mc:Choice Requires="x14">
            <control shapeId="1158" r:id="rId15" name="Check Box 134">
              <controlPr defaultSize="0" autoFill="0" autoLine="0" autoPict="0">
                <anchor moveWithCells="1">
                  <from>
                    <xdr:col>13</xdr:col>
                    <xdr:colOff>66675</xdr:colOff>
                    <xdr:row>95</xdr:row>
                    <xdr:rowOff>38100</xdr:rowOff>
                  </from>
                  <to>
                    <xdr:col>15</xdr:col>
                    <xdr:colOff>171450</xdr:colOff>
                    <xdr:row>96</xdr:row>
                    <xdr:rowOff>95250</xdr:rowOff>
                  </to>
                </anchor>
              </controlPr>
            </control>
          </mc:Choice>
        </mc:AlternateContent>
        <mc:AlternateContent xmlns:mc="http://schemas.openxmlformats.org/markup-compatibility/2006">
          <mc:Choice Requires="x14">
            <control shapeId="1160" r:id="rId16" name="Check Box 136">
              <controlPr defaultSize="0" autoFill="0" autoLine="0" autoPict="0">
                <anchor moveWithCells="1">
                  <from>
                    <xdr:col>26</xdr:col>
                    <xdr:colOff>76200</xdr:colOff>
                    <xdr:row>95</xdr:row>
                    <xdr:rowOff>47625</xdr:rowOff>
                  </from>
                  <to>
                    <xdr:col>29</xdr:col>
                    <xdr:colOff>28575</xdr:colOff>
                    <xdr:row>96</xdr:row>
                    <xdr:rowOff>104775</xdr:rowOff>
                  </to>
                </anchor>
              </controlPr>
            </control>
          </mc:Choice>
        </mc:AlternateContent>
        <mc:AlternateContent xmlns:mc="http://schemas.openxmlformats.org/markup-compatibility/2006">
          <mc:Choice Requires="x14">
            <control shapeId="1161" r:id="rId17" name="Check Box 137">
              <controlPr defaultSize="0" autoFill="0" autoLine="0" autoPict="0">
                <anchor moveWithCells="1">
                  <from>
                    <xdr:col>33</xdr:col>
                    <xdr:colOff>66675</xdr:colOff>
                    <xdr:row>95</xdr:row>
                    <xdr:rowOff>47625</xdr:rowOff>
                  </from>
                  <to>
                    <xdr:col>36</xdr:col>
                    <xdr:colOff>38100</xdr:colOff>
                    <xdr:row>96</xdr:row>
                    <xdr:rowOff>104775</xdr:rowOff>
                  </to>
                </anchor>
              </controlPr>
            </control>
          </mc:Choice>
        </mc:AlternateContent>
        <mc:AlternateContent xmlns:mc="http://schemas.openxmlformats.org/markup-compatibility/2006">
          <mc:Choice Requires="x14">
            <control shapeId="1164" r:id="rId18" name="Check Box 140">
              <controlPr defaultSize="0" autoFill="0" autoLine="0" autoPict="0">
                <anchor moveWithCells="1">
                  <from>
                    <xdr:col>10</xdr:col>
                    <xdr:colOff>0</xdr:colOff>
                    <xdr:row>209</xdr:row>
                    <xdr:rowOff>161925</xdr:rowOff>
                  </from>
                  <to>
                    <xdr:col>11</xdr:col>
                    <xdr:colOff>104775</xdr:colOff>
                    <xdr:row>212</xdr:row>
                    <xdr:rowOff>0</xdr:rowOff>
                  </to>
                </anchor>
              </controlPr>
            </control>
          </mc:Choice>
        </mc:AlternateContent>
        <mc:AlternateContent xmlns:mc="http://schemas.openxmlformats.org/markup-compatibility/2006">
          <mc:Choice Requires="x14">
            <control shapeId="1166" r:id="rId19" name="Check Box 142">
              <controlPr defaultSize="0" autoFill="0" autoLine="0" autoPict="0">
                <anchor moveWithCells="1">
                  <from>
                    <xdr:col>17</xdr:col>
                    <xdr:colOff>19050</xdr:colOff>
                    <xdr:row>201</xdr:row>
                    <xdr:rowOff>28575</xdr:rowOff>
                  </from>
                  <to>
                    <xdr:col>20</xdr:col>
                    <xdr:colOff>0</xdr:colOff>
                    <xdr:row>201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pageSetUpPr fitToPage="1"/>
  </sheetPr>
  <dimension ref="A1:BI70"/>
  <sheetViews>
    <sheetView zoomScaleNormal="100" workbookViewId="0">
      <selection activeCell="W1" sqref="W1:AH1"/>
    </sheetView>
  </sheetViews>
  <sheetFormatPr defaultColWidth="0" defaultRowHeight="12.75" zeroHeight="1" x14ac:dyDescent="0.2"/>
  <cols>
    <col min="1" max="59" width="1.7109375" customWidth="1"/>
    <col min="60" max="60" width="11" customWidth="1"/>
    <col min="61" max="61" width="1.7109375" customWidth="1"/>
    <col min="62" max="16384" width="9.140625" hidden="1"/>
  </cols>
  <sheetData>
    <row r="1" spans="1:61" ht="13.5" thickBot="1" x14ac:dyDescent="0.25">
      <c r="A1" s="150"/>
      <c r="B1" s="150"/>
      <c r="C1" s="150"/>
      <c r="D1" s="150"/>
      <c r="E1" s="150"/>
      <c r="F1" s="150"/>
      <c r="G1" s="150"/>
      <c r="H1" s="150"/>
      <c r="I1" s="150"/>
      <c r="J1" s="150"/>
      <c r="K1" s="150"/>
      <c r="L1" s="150"/>
      <c r="M1" s="150"/>
      <c r="N1" s="150"/>
      <c r="O1" s="150"/>
      <c r="P1" s="150"/>
      <c r="Q1" s="150"/>
      <c r="R1" s="150"/>
      <c r="S1" s="150"/>
      <c r="T1" s="150"/>
      <c r="U1" s="150"/>
      <c r="V1" s="150"/>
      <c r="W1" s="621" t="s">
        <v>159</v>
      </c>
      <c r="X1" s="621"/>
      <c r="Y1" s="621"/>
      <c r="Z1" s="621"/>
      <c r="AA1" s="621"/>
      <c r="AB1" s="621"/>
      <c r="AC1" s="621"/>
      <c r="AD1" s="621"/>
      <c r="AE1" s="621"/>
      <c r="AF1" s="621"/>
      <c r="AG1" s="621"/>
      <c r="AH1" s="621"/>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row>
    <row r="2" spans="1:61" ht="13.5" thickBot="1" x14ac:dyDescent="0.25">
      <c r="A2" s="23"/>
      <c r="B2" s="23"/>
      <c r="C2" s="23"/>
      <c r="D2" s="23"/>
      <c r="E2" s="23"/>
      <c r="F2" s="23"/>
      <c r="G2" s="23"/>
      <c r="H2" s="23"/>
      <c r="I2" s="23"/>
      <c r="J2" s="23"/>
      <c r="K2" s="23"/>
      <c r="L2" s="23"/>
      <c r="M2" s="23"/>
      <c r="N2" s="23"/>
      <c r="O2" s="23"/>
      <c r="P2" s="23"/>
      <c r="Q2" s="23"/>
      <c r="R2" s="23"/>
      <c r="S2" s="23"/>
      <c r="T2" s="23"/>
      <c r="U2" s="23"/>
      <c r="V2" s="158"/>
      <c r="W2" s="150"/>
      <c r="X2" s="158"/>
      <c r="Y2" s="23"/>
      <c r="Z2" s="23"/>
      <c r="AA2" s="23"/>
      <c r="AB2" s="23"/>
      <c r="AC2" s="23"/>
      <c r="AD2" s="23"/>
      <c r="AE2" s="23"/>
      <c r="AF2" s="23"/>
      <c r="AG2" s="23"/>
      <c r="AH2" s="23"/>
      <c r="AI2" s="150"/>
      <c r="AJ2" s="150"/>
      <c r="AK2" s="150"/>
      <c r="AL2" s="151" t="s">
        <v>4</v>
      </c>
      <c r="AM2" s="152"/>
      <c r="AN2" s="152"/>
      <c r="AO2" s="152"/>
      <c r="AP2" s="152"/>
      <c r="AQ2" s="152"/>
      <c r="AR2" s="152"/>
      <c r="AS2" s="152"/>
      <c r="AT2" s="152"/>
      <c r="AU2" s="152"/>
      <c r="AV2" s="152"/>
      <c r="AW2" s="152"/>
      <c r="AX2" s="153"/>
      <c r="AY2" s="153"/>
      <c r="AZ2" s="153"/>
      <c r="BA2" s="597" t="str">
        <f>'Társas váll. egyéni cég'!AW1</f>
        <v/>
      </c>
      <c r="BB2" s="597"/>
      <c r="BC2" s="597"/>
      <c r="BD2" s="597"/>
      <c r="BE2" s="597"/>
      <c r="BF2" s="597"/>
      <c r="BG2" s="597"/>
      <c r="BH2" s="598"/>
      <c r="BI2" s="150"/>
    </row>
    <row r="3" spans="1:61" x14ac:dyDescent="0.2">
      <c r="A3" s="1"/>
      <c r="B3" s="23"/>
      <c r="C3" s="23"/>
      <c r="D3" s="23"/>
      <c r="E3" s="23"/>
      <c r="F3" s="23"/>
      <c r="G3" s="23"/>
      <c r="H3" s="23"/>
      <c r="I3" s="23"/>
      <c r="J3" s="23"/>
      <c r="K3" s="23"/>
      <c r="L3" s="23"/>
      <c r="M3" s="23"/>
      <c r="N3" s="23"/>
      <c r="O3" s="23"/>
      <c r="P3" s="23"/>
      <c r="Q3" s="23"/>
      <c r="R3" s="23"/>
      <c r="S3" s="23"/>
      <c r="T3" s="23"/>
      <c r="U3" s="23"/>
      <c r="V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F3" s="150"/>
      <c r="BG3" s="150"/>
      <c r="BH3" s="103" t="str">
        <f>Verzioszam</f>
        <v>v5.2</v>
      </c>
      <c r="BI3" s="150"/>
    </row>
    <row r="4" spans="1:61" x14ac:dyDescent="0.2">
      <c r="A4" s="1"/>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60"/>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150"/>
      <c r="BG4" s="150"/>
      <c r="BH4" s="150"/>
      <c r="BI4" s="150"/>
    </row>
    <row r="5" spans="1:61" x14ac:dyDescent="0.2">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row>
    <row r="6" spans="1:61" x14ac:dyDescent="0.2">
      <c r="A6" s="150"/>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row>
    <row r="7" spans="1:61" x14ac:dyDescent="0.2">
      <c r="A7" s="150"/>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row>
    <row r="8" spans="1:61" x14ac:dyDescent="0.2">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row>
    <row r="9" spans="1:61" x14ac:dyDescent="0.2">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row>
    <row r="10" spans="1:61" x14ac:dyDescent="0.2">
      <c r="A10" s="150"/>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row>
    <row r="11" spans="1:61" x14ac:dyDescent="0.2">
      <c r="A11" s="150"/>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row>
    <row r="12" spans="1:61" x14ac:dyDescent="0.2">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row>
    <row r="13" spans="1:61" x14ac:dyDescent="0.2">
      <c r="A13" s="150"/>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row>
    <row r="14" spans="1:61" x14ac:dyDescent="0.2">
      <c r="A14" s="150"/>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row>
    <row r="15" spans="1:61" x14ac:dyDescent="0.2">
      <c r="A15" s="150"/>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row>
    <row r="16" spans="1:61" x14ac:dyDescent="0.2">
      <c r="A16" s="150"/>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row>
    <row r="17" spans="1:61" x14ac:dyDescent="0.2">
      <c r="A17" s="150"/>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row>
    <row r="18" spans="1:61" x14ac:dyDescent="0.2">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row>
    <row r="19" spans="1:61" x14ac:dyDescent="0.2">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row>
    <row r="20" spans="1:61" x14ac:dyDescent="0.2">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row>
    <row r="21" spans="1:61" x14ac:dyDescent="0.2">
      <c r="A21" s="150"/>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row>
    <row r="22" spans="1:61" x14ac:dyDescent="0.2">
      <c r="A22" s="150"/>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row>
    <row r="23" spans="1:61" x14ac:dyDescent="0.2">
      <c r="A23" s="150"/>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row>
    <row r="24" spans="1:61" x14ac:dyDescent="0.2">
      <c r="A24" s="150"/>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row>
    <row r="25" spans="1:61" x14ac:dyDescent="0.2">
      <c r="A25" s="15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row>
    <row r="26" spans="1:61" x14ac:dyDescent="0.2">
      <c r="A26" s="150"/>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row>
    <row r="27" spans="1:61" x14ac:dyDescent="0.2">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row>
    <row r="28" spans="1:61" x14ac:dyDescent="0.2">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row>
    <row r="29" spans="1:61" x14ac:dyDescent="0.2">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row>
    <row r="30" spans="1:61" x14ac:dyDescent="0.2">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0"/>
      <c r="BH30" s="150"/>
      <c r="BI30" s="150"/>
    </row>
    <row r="31" spans="1:61" x14ac:dyDescent="0.2">
      <c r="A31" s="150"/>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row>
    <row r="32" spans="1:61" x14ac:dyDescent="0.2">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row>
    <row r="33" spans="1:61" x14ac:dyDescent="0.2">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row>
    <row r="34" spans="1:61" x14ac:dyDescent="0.2">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row>
    <row r="35" spans="1:61" x14ac:dyDescent="0.2">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row>
    <row r="36" spans="1:61" x14ac:dyDescent="0.2">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row>
    <row r="37" spans="1:61" x14ac:dyDescent="0.2">
      <c r="A37" s="150"/>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row>
    <row r="38" spans="1:61" x14ac:dyDescent="0.2">
      <c r="A38" s="150"/>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row>
    <row r="39" spans="1:61" x14ac:dyDescent="0.2">
      <c r="A39" s="150"/>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row>
    <row r="40" spans="1:61" x14ac:dyDescent="0.2">
      <c r="A40" s="150"/>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row>
    <row r="41" spans="1:61" x14ac:dyDescent="0.2">
      <c r="A41" s="150"/>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row>
    <row r="42" spans="1:61" x14ac:dyDescent="0.2">
      <c r="A42" s="150"/>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row>
    <row r="43" spans="1:61" x14ac:dyDescent="0.2">
      <c r="A43" s="150"/>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row>
    <row r="44" spans="1:61" x14ac:dyDescent="0.2">
      <c r="A44" s="150"/>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row>
    <row r="45" spans="1:61" x14ac:dyDescent="0.2">
      <c r="A45" s="150"/>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row>
    <row r="46" spans="1:61" x14ac:dyDescent="0.2">
      <c r="A46" s="150"/>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row>
    <row r="47" spans="1:61" x14ac:dyDescent="0.2">
      <c r="A47" s="150"/>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row>
    <row r="48" spans="1:61" x14ac:dyDescent="0.2">
      <c r="A48" s="150"/>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row>
    <row r="49" spans="1:61" x14ac:dyDescent="0.2">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row>
    <row r="50" spans="1:61" x14ac:dyDescent="0.2">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row>
    <row r="51" spans="1:61" x14ac:dyDescent="0.2">
      <c r="A51" s="150"/>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row>
    <row r="52" spans="1:61" x14ac:dyDescent="0.2">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row>
    <row r="53" spans="1:61" x14ac:dyDescent="0.2">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row>
    <row r="54" spans="1:61" x14ac:dyDescent="0.2">
      <c r="A54" s="150"/>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row>
    <row r="55" spans="1:61" x14ac:dyDescent="0.2">
      <c r="A55" s="150"/>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row>
    <row r="56" spans="1:61" x14ac:dyDescent="0.2">
      <c r="A56" s="150"/>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row>
    <row r="57" spans="1:61" x14ac:dyDescent="0.2">
      <c r="A57" s="150"/>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row>
    <row r="58" spans="1:61" x14ac:dyDescent="0.2">
      <c r="A58" s="150"/>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150"/>
      <c r="BI58" s="150"/>
    </row>
    <row r="59" spans="1:61" x14ac:dyDescent="0.2">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0"/>
      <c r="BE59" s="150"/>
      <c r="BF59" s="150"/>
      <c r="BG59" s="150"/>
      <c r="BH59" s="150"/>
      <c r="BI59" s="150"/>
    </row>
    <row r="60" spans="1:61" x14ac:dyDescent="0.2">
      <c r="A60" s="150"/>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row>
    <row r="61" spans="1:61" x14ac:dyDescent="0.2">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row>
    <row r="62" spans="1:61" hidden="1" x14ac:dyDescent="0.2">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150"/>
      <c r="BF62" s="150"/>
      <c r="BG62" s="150"/>
      <c r="BH62" s="150"/>
      <c r="BI62" s="150"/>
    </row>
    <row r="63" spans="1:61" hidden="1" x14ac:dyDescent="0.2">
      <c r="A63" s="15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row>
    <row r="64" spans="1:61" hidden="1" x14ac:dyDescent="0.2">
      <c r="A64" s="150"/>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row>
    <row r="65" spans="1:61" hidden="1" x14ac:dyDescent="0.2">
      <c r="A65" s="150"/>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row>
    <row r="66" spans="1:61" hidden="1" x14ac:dyDescent="0.2">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row>
    <row r="67" spans="1:61" hidden="1" x14ac:dyDescent="0.2">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row>
    <row r="68" spans="1:61" hidden="1" x14ac:dyDescent="0.2">
      <c r="A68" s="150"/>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row>
    <row r="69" spans="1:61" hidden="1" x14ac:dyDescent="0.2">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row>
    <row r="70" spans="1:61" hidden="1" x14ac:dyDescent="0.2">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row>
  </sheetData>
  <sheetProtection algorithmName="SHA-512" hashValue="pneJdIERZ+Y/wYAUIP9YCeq1acmbVQzvsrbYdEfIKdBD2BBV175felq28c9Vld8HMgTHgX3fY4AKbCXIjJUXsw==" saltValue="mzMojtFDukN8zCYbCFoeGQ==" spinCount="100000" sheet="1" objects="1" scenarios="1"/>
  <mergeCells count="2">
    <mergeCell ref="BA2:BH2"/>
    <mergeCell ref="W1:AH1"/>
  </mergeCells>
  <hyperlinks>
    <hyperlink ref="W1:AH1" location="'Társas váll. egyéni cég'!M107" display="Vissza az adatlapra" xr:uid="{00000000-0004-0000-0100-000000000000}"/>
  </hyperlinks>
  <printOptions horizontalCentered="1"/>
  <pageMargins left="0.31496062992125984" right="0.31496062992125984" top="0.74803149606299213" bottom="0.74803149606299213" header="0.31496062992125984" footer="0.31496062992125984"/>
  <pageSetup paperSize="9" scale="90" orientation="portrait" r:id="rId1"/>
  <headerFooter>
    <oddFooter>&amp;L&amp;F</oddFooter>
  </headerFooter>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66675</xdr:colOff>
                <xdr:row>3</xdr:row>
                <xdr:rowOff>152400</xdr:rowOff>
              </from>
              <to>
                <xdr:col>60</xdr:col>
                <xdr:colOff>9525</xdr:colOff>
                <xdr:row>59</xdr:row>
                <xdr:rowOff>161925</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13</vt:i4>
      </vt:variant>
    </vt:vector>
  </HeadingPairs>
  <TitlesOfParts>
    <vt:vector size="15" baseType="lpstr">
      <vt:lpstr>Társas váll. egyéni cég</vt:lpstr>
      <vt:lpstr>TTNY infó</vt:lpstr>
      <vt:lpstr>'Társas váll. egyéni cég'!_ftn2</vt:lpstr>
      <vt:lpstr>'Társas váll. egyéni cég'!_ftnref1</vt:lpstr>
      <vt:lpstr>'Társas váll. egyéni cég'!_ftnref2</vt:lpstr>
      <vt:lpstr>Adoszam</vt:lpstr>
      <vt:lpstr>Adószám</vt:lpstr>
      <vt:lpstr>Cegjegyzek</vt:lpstr>
      <vt:lpstr>Nev</vt:lpstr>
      <vt:lpstr>'Társas váll. egyéni cég'!Nyomtatási_terület</vt:lpstr>
      <vt:lpstr>'TTNY infó'!Nyomtatási_terület</vt:lpstr>
      <vt:lpstr>Szekhely</vt:lpstr>
      <vt:lpstr>Szerepkor</vt:lpstr>
      <vt:lpstr>VallNev</vt:lpstr>
      <vt:lpstr>Verzioszam</vt:lpstr>
    </vt:vector>
  </TitlesOfParts>
  <Company>Merkantil Bank Zrt.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dc:creator>
  <cp:lastModifiedBy>Pieczka Tamás</cp:lastModifiedBy>
  <cp:lastPrinted>2022-08-08T08:54:48Z</cp:lastPrinted>
  <dcterms:created xsi:type="dcterms:W3CDTF">2011-02-08T13:53:07Z</dcterms:created>
  <dcterms:modified xsi:type="dcterms:W3CDTF">2024-06-17T06:43:48Z</dcterms:modified>
</cp:coreProperties>
</file>