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9B05CCC8-29B2-4251-B9BA-1D345BD6BC91}" xr6:coauthVersionLast="47" xr6:coauthVersionMax="47" xr10:uidLastSave="{00000000-0000-0000-0000-000000000000}"/>
  <bookViews>
    <workbookView xWindow="28690" yWindow="-110" windowWidth="29020" windowHeight="15700" xr2:uid="{00000000-000D-0000-FFFF-FFFF00000000}"/>
  </bookViews>
  <sheets>
    <sheet name="Tartalom" sheetId="20" r:id="rId1"/>
    <sheet name="Fő mérőszámok" sheetId="59" r:id="rId2"/>
    <sheet name="KM1" sheetId="102" r:id="rId3"/>
    <sheet name="OV1" sheetId="103" r:id="rId4"/>
    <sheet name="Hatályra vonatkozó információk" sheetId="60" r:id="rId5"/>
    <sheet name="LI1" sheetId="5" r:id="rId6"/>
    <sheet name="LI2" sheetId="6" r:id="rId7"/>
    <sheet name="Szavatolótőke" sheetId="61" r:id="rId8"/>
    <sheet name="CC1" sheetId="10" r:id="rId9"/>
    <sheet name="Anticiklikus tőkepufferek" sheetId="62" r:id="rId10"/>
    <sheet name="CCyB1" sheetId="13" r:id="rId11"/>
    <sheet name="CCyB2" sheetId="14" r:id="rId12"/>
    <sheet name="Tőkeáttételi mutató" sheetId="63" r:id="rId13"/>
    <sheet name="LR1" sheetId="15" r:id="rId14"/>
    <sheet name="LR2" sheetId="16" r:id="rId15"/>
    <sheet name="LR3" sheetId="17" r:id="rId16"/>
    <sheet name="Likviditási követelmények" sheetId="64" r:id="rId17"/>
    <sheet name="LIQ1" sheetId="18" r:id="rId18"/>
    <sheet name="LIQ2" sheetId="19" r:id="rId19"/>
    <sheet name="Hitel-, felhígulási kockázat" sheetId="65" r:id="rId20"/>
    <sheet name="CR1" sheetId="21" r:id="rId21"/>
    <sheet name="CR1-A" sheetId="22" r:id="rId22"/>
    <sheet name="CR2" sheetId="23" r:id="rId23"/>
    <sheet name="CR2-A" sheetId="58" r:id="rId24"/>
    <sheet name="CR2a" sheetId="24" r:id="rId25"/>
    <sheet name="CQ1" sheetId="25" r:id="rId26"/>
    <sheet name="CQ2" sheetId="26" r:id="rId27"/>
    <sheet name="CQ3" sheetId="27" r:id="rId28"/>
    <sheet name="CQ4" sheetId="28" r:id="rId29"/>
    <sheet name="CQ5" sheetId="29" r:id="rId30"/>
    <sheet name="CQ6" sheetId="30" r:id="rId31"/>
    <sheet name="CQ7" sheetId="32" r:id="rId32"/>
    <sheet name="CQ8" sheetId="33" r:id="rId33"/>
    <sheet name="Hitelkock.-mérséklési technikák" sheetId="66" r:id="rId34"/>
    <sheet name="CR3" sheetId="34" r:id="rId35"/>
    <sheet name="Sztenderd módszer alkalmazása" sheetId="67" r:id="rId36"/>
    <sheet name="CR4" sheetId="35" r:id="rId37"/>
    <sheet name="CR5" sheetId="36" r:id="rId38"/>
    <sheet name="Partnerkockázati kitettségek" sheetId="68" r:id="rId39"/>
    <sheet name="CCR1" sheetId="37" r:id="rId40"/>
    <sheet name="CCR2" sheetId="38" r:id="rId41"/>
    <sheet name="CCR3" sheetId="39" r:id="rId42"/>
    <sheet name="CCR5" sheetId="40" r:id="rId43"/>
    <sheet name="CCR6" sheetId="41" r:id="rId44"/>
    <sheet name="CCR8" sheetId="42" r:id="rId45"/>
    <sheet name="Sztenderd módszer, piaci kockáz" sheetId="69" r:id="rId46"/>
    <sheet name="MR1" sheetId="43" r:id="rId47"/>
    <sheet name="CVA kockázat" sheetId="108" r:id="rId48"/>
    <sheet name="CVA1" sheetId="197" r:id="rId49"/>
    <sheet name="Működési kockázat" sheetId="70" r:id="rId50"/>
    <sheet name="OR1" sheetId="201" r:id="rId51"/>
    <sheet name="OR2" sheetId="203" r:id="rId52"/>
    <sheet name="OR3" sheetId="204" r:id="rId53"/>
    <sheet name="Javadalmazási politika" sheetId="71" r:id="rId54"/>
    <sheet name="REM1" sheetId="45" r:id="rId55"/>
    <sheet name="REM2" sheetId="46" r:id="rId56"/>
    <sheet name="REM3" sheetId="47" r:id="rId57"/>
    <sheet name="REM4" sheetId="48" r:id="rId58"/>
    <sheet name="REM5" sheetId="49" r:id="rId59"/>
    <sheet name="Megterhelt,meg nem terhelt eszk" sheetId="72" r:id="rId60"/>
    <sheet name="AE1" sheetId="50" r:id="rId61"/>
    <sheet name="AE2" sheetId="51" r:id="rId62"/>
    <sheet name="AE3" sheetId="52" r:id="rId63"/>
    <sheet name="IRRBB" sheetId="73" r:id="rId64"/>
    <sheet name="IRRBB1" sheetId="57" r:id="rId65"/>
  </sheets>
  <externalReferences>
    <externalReference r:id="rId66"/>
    <externalReference r:id="rId67"/>
    <externalReference r:id="rId68"/>
  </externalReferences>
  <definedNames>
    <definedName name="_ftnref1_50">'[1]Table 39_'!#REF!</definedName>
    <definedName name="_ftnref1_50_10">'[2]Table 39_'!#REF!</definedName>
    <definedName name="_ftnref1_50_15">#REF!</definedName>
    <definedName name="_ftnref1_50_18">'[2]Table 39_'!#REF!</definedName>
    <definedName name="_ftnref1_50_19">#REF!</definedName>
    <definedName name="_ftnref1_50_20">#REF!</definedName>
    <definedName name="_ftnref1_50_21">'[2]Table 39_'!#REF!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'[2]Table 39_'!#REF!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Accounting">#REF!</definedName>
    <definedName name="AP">#REF!</definedName>
    <definedName name="App">#REF!</definedName>
    <definedName name="AT">'[3]Lists-Aux'!$B:$B</definedName>
    <definedName name="BankType">#REF!</definedName>
    <definedName name="BAS">#REF!</definedName>
    <definedName name="Basel">#REF!</definedName>
    <definedName name="Basel12">#REF!</definedName>
    <definedName name="BT">#REF!</definedName>
    <definedName name="Carlos">#REF!</definedName>
    <definedName name="CCROTC">#REF!</definedName>
    <definedName name="CCRSFT">#REF!</definedName>
    <definedName name="COF">#REF!</definedName>
    <definedName name="COI">#REF!</definedName>
    <definedName name="CP">#REF!</definedName>
    <definedName name="CQS">#REF!</definedName>
    <definedName name="CT">#REF!</definedName>
    <definedName name="DATA">#REF!</definedName>
    <definedName name="dfd">#REF!</definedName>
    <definedName name="DimensionsNames">#REF!</definedName>
    <definedName name="dsa">#REF!</definedName>
    <definedName name="edc">#REF!</definedName>
    <definedName name="ER">#REF!</definedName>
    <definedName name="fdsg">#REF!</definedName>
    <definedName name="Frequency">#REF!</definedName>
    <definedName name="GA">#REF!</definedName>
    <definedName name="Group">#REF!</definedName>
    <definedName name="Group2">#REF!</definedName>
    <definedName name="ho">#REF!</definedName>
    <definedName name="ID" localSheetId="60" hidden="1">"9189ab83-9784-4e7c-b9e1-4b88af469141"</definedName>
    <definedName name="ID" localSheetId="61" hidden="1">"eb8e9ffa-4bf4-4db6-8899-e19107efff83"</definedName>
    <definedName name="ID" localSheetId="62" hidden="1">"f96db455-c777-4e92-8b3a-2c21ebefc0c1"</definedName>
    <definedName name="ID" localSheetId="9" hidden="1">"07005c07-9f80-48ca-85fc-1bacc331fef8"</definedName>
    <definedName name="ID" localSheetId="8" hidden="1">"f8b37d3f-0e6e-44b3-bfcf-8ce75f800cfc"</definedName>
    <definedName name="ID" localSheetId="39" hidden="1">"db847d8b-95ef-46d9-9585-ba8d6a9b43ab"</definedName>
    <definedName name="ID" localSheetId="40" hidden="1">"4e1ccf0b-9783-4d68-9b05-1dbf40eafd69"</definedName>
    <definedName name="ID" localSheetId="41" hidden="1">"5bc7e9f9-b714-4dee-b918-a4480662c2f5"</definedName>
    <definedName name="ID" localSheetId="42" hidden="1">"1b9609fb-47a9-4185-a528-608a3b3792dc"</definedName>
    <definedName name="ID" localSheetId="43" hidden="1">"d85c4783-0bd2-4354-ad42-5644e4fbd015"</definedName>
    <definedName name="ID" localSheetId="44" hidden="1">"1bab5d12-04fe-4a46-b625-3d1434d0bc20"</definedName>
    <definedName name="ID" localSheetId="10" hidden="1">"764fca4a-c9f0-4ca9-91e1-6031fe13ef92"</definedName>
    <definedName name="ID" localSheetId="11" hidden="1">"c5853f07-5105-4368-ba0b-62097a0e176c"</definedName>
    <definedName name="ID" localSheetId="25" hidden="1">"92ce2f02-b02f-427e-969b-0ec320784720"</definedName>
    <definedName name="ID" localSheetId="26" hidden="1">"f457d5f7-19b8-4b68-8b39-9ea3d44fb736"</definedName>
    <definedName name="ID" localSheetId="27" hidden="1">"880d0e8e-b339-40f7-9649-115ff88275c1"</definedName>
    <definedName name="ID" localSheetId="28" hidden="1">"8e3d0309-8381-4297-9a8d-d259401e7e4a"</definedName>
    <definedName name="ID" localSheetId="29" hidden="1">"8f33c5e6-7e72-4f10-bafc-f4886aae1d76"</definedName>
    <definedName name="ID" localSheetId="30" hidden="1">"d9e28d15-f0e1-4dea-9285-c41bfea86c07"</definedName>
    <definedName name="ID" localSheetId="31" hidden="1">"890f539e-d2ab-4141-8278-0882514e2798"</definedName>
    <definedName name="ID" localSheetId="32" hidden="1">"f8bd747d-a9ab-4b11-b6a6-7e39d1c1f63c"</definedName>
    <definedName name="ID" localSheetId="20" hidden="1">"f2afe4cb-35a0-4dc5-9f7f-21cc504057d9"</definedName>
    <definedName name="ID" localSheetId="21" hidden="1">"fd784e43-f375-4613-81e0-3bc5e972307a"</definedName>
    <definedName name="ID" localSheetId="22" hidden="1">"3f4f7274-920d-4bce-b711-3d4b9d64a748"</definedName>
    <definedName name="ID" localSheetId="24" hidden="1">"62a72c21-8753-4cc5-bba7-d8998d65a51a"</definedName>
    <definedName name="ID" localSheetId="23" hidden="1">"db46e9f0-dec4-415a-89ec-51a1f0c606ea"</definedName>
    <definedName name="ID" localSheetId="34" hidden="1">"152f59f1-1d05-4f2e-b945-36763438be16"</definedName>
    <definedName name="ID" localSheetId="36" hidden="1">"93bae02a-1276-4add-a647-a387b7f749fd"</definedName>
    <definedName name="ID" localSheetId="37" hidden="1">"4056149e-c16c-4118-bd2e-89f063ddf44d"</definedName>
    <definedName name="ID" localSheetId="47" hidden="1">"158db7d1-a949-4d66-a57f-bdd1eebed75d"</definedName>
    <definedName name="ID" localSheetId="1" hidden="1">"0f1a37b2-d5c8-46e7-8be7-de84969bc6d7"</definedName>
    <definedName name="ID" localSheetId="4" hidden="1">"5bb8c8d6-63e1-4ba2-b1ec-93302e6d652e"</definedName>
    <definedName name="ID" localSheetId="19" hidden="1">"59c288e6-ec8e-4a24-a6ab-b22c6e40b051"</definedName>
    <definedName name="ID" localSheetId="33" hidden="1">"bc74dede-4eb8-463c-b053-432b2ea9a675"</definedName>
    <definedName name="ID" localSheetId="63" hidden="1">"724d0f5c-3abe-49c1-90bf-2a6dc70d8ada"</definedName>
    <definedName name="ID" localSheetId="64" hidden="1">"6a1db277-096a-4ebb-ac82-dab8bd3ae568"</definedName>
    <definedName name="ID" localSheetId="53" hidden="1">"39532083-5426-41da-8aa6-6070e7272f96"</definedName>
    <definedName name="ID" localSheetId="2" hidden="1">"6d3acf19-6689-4899-bfe6-751d30faf778"</definedName>
    <definedName name="ID" localSheetId="5" hidden="1">"0d3deca4-ee25-4587-b451-1ea217ee57e1"</definedName>
    <definedName name="ID" localSheetId="6" hidden="1">"a0cb5699-4ed5-4e54-af37-a94bbfc8b3d6"</definedName>
    <definedName name="ID" localSheetId="16" hidden="1">"bd627f82-7213-458f-a8d3-d23b38ee9186"</definedName>
    <definedName name="ID" localSheetId="17" hidden="1">"19947c8a-0fd4-487d-85a8-42341fbf8136"</definedName>
    <definedName name="ID" localSheetId="18" hidden="1">"e76fe624-dba8-4a8b-848c-0db528018d31"</definedName>
    <definedName name="ID" localSheetId="13" hidden="1">"ee918671-d219-495b-ad94-fb2cf14b0ea5"</definedName>
    <definedName name="ID" localSheetId="14" hidden="1">"bd034555-6545-417e-92ae-14f30390aa51"</definedName>
    <definedName name="ID" localSheetId="15" hidden="1">"61502c1b-6fac-4bdc-854c-337621c9d142"</definedName>
    <definedName name="ID" localSheetId="59" hidden="1">"e8d12d24-071e-47d6-82c8-5b9d421fbcad"</definedName>
    <definedName name="ID" localSheetId="46" hidden="1">"a306dc6a-d222-4b88-9073-c3a1010a2f4f"</definedName>
    <definedName name="ID" localSheetId="49" hidden="1">"7ed8bb9d-e214-463a-b16a-150dd11a30e5"</definedName>
    <definedName name="ID" localSheetId="3" hidden="1">"756c363a-7754-4829-ab5d-28354c95b735"</definedName>
    <definedName name="ID" localSheetId="38" hidden="1">"79dc15ff-c202-417a-84e9-f0e8499e50a8"</definedName>
    <definedName name="ID" localSheetId="54" hidden="1">"f9600070-32a9-4727-8d02-e93b92adf862"</definedName>
    <definedName name="ID" localSheetId="55" hidden="1">"b431dc47-4564-43f5-b193-84932d4e510e"</definedName>
    <definedName name="ID" localSheetId="56" hidden="1">"3adc7f71-36fd-45fa-bcd0-b21d05669e00"</definedName>
    <definedName name="ID" localSheetId="57" hidden="1">"622f06b4-31ec-4cbd-918a-cc66e7685a7f"</definedName>
    <definedName name="ID" localSheetId="58" hidden="1">"ad5f0780-84ca-47ae-b195-450ec40583f8"</definedName>
    <definedName name="ID" localSheetId="7" hidden="1">"98d8e8b9-69db-414b-b51d-30a1170fcfb6"</definedName>
    <definedName name="ID" localSheetId="35" hidden="1">"1e9ab549-d740-45d7-85a2-f016b806c468"</definedName>
    <definedName name="ID" localSheetId="45" hidden="1">"158db7d1-a949-4d66-a57f-bdd1eebed75d"</definedName>
    <definedName name="ID" localSheetId="0" hidden="1">"d0f7e9ba-7a80-4715-8d10-19e2d2464f43"</definedName>
    <definedName name="ID" localSheetId="12" hidden="1">"8bf23400-e698-430b-8950-831b8e8079cd"</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l">#REF!</definedName>
    <definedName name="M05_M06">#REF!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#REF!</definedName>
    <definedName name="RP">#REF!</definedName>
    <definedName name="rrr">#REF!</definedName>
    <definedName name="RSP">#REF!</definedName>
    <definedName name="RT">#REF!</definedName>
    <definedName name="RTT">#REF!</definedName>
    <definedName name="ST">#REF!</definedName>
    <definedName name="TA">#REF!</definedName>
    <definedName name="TD">#REF!</definedName>
    <definedName name="TI">#REF!</definedName>
    <definedName name="UES">#REF!</definedName>
    <definedName name="Valid1">#REF!</definedName>
    <definedName name="Valid2">#REF!</definedName>
    <definedName name="Valid3">#REF!</definedName>
    <definedName name="Valid4">#REF!</definedName>
    <definedName name="Valid5">#REF!</definedName>
    <definedName name="XBRL">#REF!</definedName>
    <definedName name="XX">#REF!</definedName>
    <definedName name="YesNo">#REF!</definedName>
    <definedName name="YesNoBasel2">#REF!</definedName>
    <definedName name="YesNoNA">#REF!</definedName>
    <definedName name="zxasdafsds">#REF!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203" l="1"/>
  <c r="J14" i="13" l="1"/>
  <c r="J13" i="13"/>
  <c r="J12" i="13"/>
  <c r="J11" i="13"/>
  <c r="F8" i="203" l="1"/>
  <c r="E8" i="203"/>
  <c r="B7" i="204" l="1"/>
  <c r="D8" i="203"/>
  <c r="B7" i="203"/>
  <c r="C8" i="201"/>
  <c r="D8" i="201" s="1"/>
  <c r="E8" i="201" s="1"/>
  <c r="F8" i="201" s="1"/>
  <c r="G8" i="201" s="1"/>
  <c r="H8" i="201" s="1"/>
  <c r="I8" i="201" s="1"/>
  <c r="J8" i="201" s="1"/>
  <c r="K8" i="201" s="1"/>
  <c r="L8" i="201" s="1"/>
  <c r="B7" i="201"/>
  <c r="B6" i="197" l="1"/>
  <c r="D10" i="103" l="1"/>
  <c r="F10" i="103" s="1"/>
  <c r="D9" i="102"/>
  <c r="E9" i="102" s="1"/>
  <c r="F9" i="102" s="1"/>
  <c r="G9" i="102" s="1"/>
  <c r="H9" i="102" s="1"/>
  <c r="E10" i="103" l="1"/>
  <c r="F10" i="57" l="1"/>
  <c r="G10" i="57" s="1"/>
  <c r="D10" i="57"/>
  <c r="E10" i="57" s="1"/>
  <c r="C8" i="58"/>
  <c r="C8" i="52"/>
  <c r="C8" i="51"/>
  <c r="C8" i="50"/>
  <c r="C8" i="49"/>
  <c r="C8" i="48"/>
  <c r="C8" i="47"/>
  <c r="C8" i="46"/>
  <c r="C8" i="45"/>
  <c r="C8" i="43"/>
  <c r="C8" i="42"/>
  <c r="C8" i="41"/>
  <c r="C8" i="40"/>
  <c r="C8" i="39"/>
  <c r="C8" i="38"/>
  <c r="C8" i="37"/>
  <c r="C8" i="36"/>
  <c r="C8" i="35"/>
  <c r="C8" i="34"/>
  <c r="C8" i="29"/>
  <c r="C8" i="33"/>
  <c r="C8" i="32"/>
  <c r="C8" i="30"/>
  <c r="C8" i="28"/>
  <c r="C8" i="27"/>
  <c r="C8" i="26"/>
  <c r="C8" i="25"/>
  <c r="C8" i="24"/>
  <c r="C8" i="23"/>
  <c r="C8" i="22"/>
  <c r="C8" i="21"/>
  <c r="C8" i="19"/>
  <c r="H9" i="18"/>
  <c r="I9" i="18" s="1"/>
  <c r="J9" i="18" s="1"/>
  <c r="K9" i="18" s="1"/>
  <c r="D9" i="18"/>
  <c r="E9" i="18" s="1"/>
  <c r="F9" i="18" s="1"/>
  <c r="G9" i="18" s="1"/>
  <c r="C8" i="17"/>
  <c r="D10" i="16"/>
  <c r="E10" i="16" s="1"/>
  <c r="D9" i="14"/>
  <c r="C8" i="15"/>
  <c r="C8" i="13"/>
  <c r="C8" i="10"/>
  <c r="C8" i="6"/>
  <c r="C8" i="5"/>
</calcChain>
</file>

<file path=xl/sharedStrings.xml><?xml version="1.0" encoding="utf-8"?>
<sst xmlns="http://schemas.openxmlformats.org/spreadsheetml/2006/main" count="1566" uniqueCount="1187">
  <si>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</si>
  <si>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</si>
  <si>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</si>
  <si>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</si>
  <si>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</si>
  <si>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</si>
  <si>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</si>
  <si>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</si>
  <si>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</si>
  <si>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Piaci kockázat</t>
  </si>
  <si>
    <t>Működési kockázat</t>
  </si>
  <si>
    <t>Összesen</t>
  </si>
  <si>
    <t>Kitettségérték</t>
  </si>
  <si>
    <t>LI1 - A számviteli és a prudenciális konszolidáció hatóköre közötti eltérések és a pénzügyi kimutatásokban szereplő kategóriák szabályozói kockázati kategóriáknak való megfeleltetése</t>
  </si>
  <si>
    <t>Megnevezés</t>
  </si>
  <si>
    <t>A közzétett pénzügyi beszámolóban megadott könyv szerinti érték</t>
  </si>
  <si>
    <t>A tételek könyv szerinti értéke</t>
  </si>
  <si>
    <t>A hitelkockázati keret hatálya alá tartozik</t>
  </si>
  <si>
    <t>A partnerkockázati keret hatálya alá tartozik</t>
  </si>
  <si>
    <t>Az értékpapírosítási keret hatálya alá tartozik</t>
  </si>
  <si>
    <t>A piaci kockázati keret hatálya alá tartozik</t>
  </si>
  <si>
    <t>Eredménnyel szemben valós értéken értékelt pénzügyi eszközök</t>
  </si>
  <si>
    <t>Amortizált bekerülési értéken értékelt értékpapírok</t>
  </si>
  <si>
    <t>Pénzügyi lízingkövetelés</t>
  </si>
  <si>
    <t>Tárgyi eszközök</t>
  </si>
  <si>
    <t>Immateriális javak és goodwill</t>
  </si>
  <si>
    <t>Befektetési célú ingatlanok</t>
  </si>
  <si>
    <t>Fedezeti célú származékos pénzügyi eszközök</t>
  </si>
  <si>
    <t>Egyéb eszközök</t>
  </si>
  <si>
    <t>Nem tartozik szavatolótőke-követelmények hatálya alá, vagy a szavatolótőkéből való levonás hatálya alá tartozik</t>
  </si>
  <si>
    <t>Eredménnyel szemben valós értéken értékeltként megjelölt pénzügyi kötelezettségek</t>
  </si>
  <si>
    <t>Ügyfelek betétei</t>
  </si>
  <si>
    <t>Kibocsátott értékpapírok</t>
  </si>
  <si>
    <t>Kereskedési célú származékos pénzügyi kötelezettségek</t>
  </si>
  <si>
    <t>Fedezeti célú származékos pénzügyi kötelezettségek</t>
  </si>
  <si>
    <t>Egyéb kötelezettségek</t>
  </si>
  <si>
    <t>Alárendelt kölcsöntőke</t>
  </si>
  <si>
    <t>KÖTELEZETTSÉGEK ÖSSZESEN</t>
  </si>
  <si>
    <t>LI2 - A szabályozói kitettségértékek és a pénzügyi kimutatásokban szereplő könyv szerinti értékek közötti eltérések fő forrásai</t>
  </si>
  <si>
    <t xml:space="preserve">Összesen </t>
  </si>
  <si>
    <t>Az alábbiak hatálya alá tartozó tételek:</t>
  </si>
  <si>
    <t>hitelkockázati keret</t>
  </si>
  <si>
    <t>partnerkockázati keret</t>
  </si>
  <si>
    <t>értékpapírosítási keret</t>
  </si>
  <si>
    <t>piaci kockázati keret</t>
  </si>
  <si>
    <t>Mérlegen kívüli összegek</t>
  </si>
  <si>
    <t>Szabályozási célból figyelembe vett kitettségösszegek</t>
  </si>
  <si>
    <t>Az eszközök könyv szerinti értéke a prudenciális konszolidáció hatóköre alapján (az EU LI1 tábla szerint)</t>
  </si>
  <si>
    <t>A kötelezettségek könyv szerinti értéke a prudenciális konszolidáció hatóköre alapján (az EU LI1 tábla szerint)</t>
  </si>
  <si>
    <t>Teljes nettó összeg a prudenciális konszolidáció hatóköre alapján</t>
  </si>
  <si>
    <t>Értékelési különbözetek</t>
  </si>
  <si>
    <t>Eltérő nettósítási szabályokból adódó különbözetek, a 2. sorban már szereplőkön kívül</t>
  </si>
  <si>
    <t>Céltartalékok figyelembevételéből adódó különbözetek</t>
  </si>
  <si>
    <t>Hitelkockázat-mérséklési technikák használatából adódó különbözetek</t>
  </si>
  <si>
    <t>Hitel-egyenértékesítési tényezőkből adódó különbözetek</t>
  </si>
  <si>
    <t>Kockázatátruházással járó értékpapírosításból adódó különbözetek</t>
  </si>
  <si>
    <t>Ingatlanügyletek</t>
  </si>
  <si>
    <t>CC1 - A szabályozói szavatolótőke összetétele</t>
  </si>
  <si>
    <t>Tőkeinstrumentumok és a kapcsolódó névértéken felüli befizetések (ázsió)</t>
  </si>
  <si>
    <t>ebből: részvény</t>
  </si>
  <si>
    <t>Halmozott egyéb átfogó jövedelem (és egyéb tartalékok)</t>
  </si>
  <si>
    <t>3a</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</si>
  <si>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</si>
  <si>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</si>
  <si>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</si>
  <si>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</si>
  <si>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</si>
  <si>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</si>
  <si>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</si>
  <si>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</si>
  <si>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</si>
  <si>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</si>
  <si>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</si>
  <si>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25a</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</si>
  <si>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</si>
  <si>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</si>
  <si>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</si>
  <si>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</si>
  <si>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</si>
  <si>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</si>
  <si>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</si>
  <si>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</si>
  <si>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</si>
  <si>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</si>
  <si>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</si>
  <si>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</si>
  <si>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</si>
  <si>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h</t>
  </si>
  <si>
    <t>a - d</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</si>
  <si>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</si>
  <si>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</si>
  <si>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</si>
  <si>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</si>
  <si>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</si>
  <si>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</si>
  <si>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</si>
  <si>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</si>
  <si>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</si>
  <si>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</si>
  <si>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</si>
  <si>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</si>
  <si>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</si>
  <si>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</si>
  <si>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</si>
  <si>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</si>
  <si>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</si>
  <si>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</si>
  <si>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i</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</si>
  <si>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</si>
  <si>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</si>
  <si>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</si>
  <si>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</si>
  <si>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</si>
  <si>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</si>
  <si>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</si>
  <si>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</si>
  <si>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</si>
  <si>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</si>
  <si>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</si>
  <si>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</si>
  <si>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</si>
  <si>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</si>
  <si>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</si>
  <si>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</si>
  <si>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</si>
  <si>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</si>
  <si>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</si>
  <si>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</si>
  <si>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</si>
  <si>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</si>
  <si>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</si>
  <si>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</si>
  <si>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</si>
  <si>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</si>
  <si>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</si>
  <si>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</si>
  <si>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</si>
  <si>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</si>
  <si>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</si>
  <si>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</si>
  <si>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</si>
  <si>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</si>
  <si>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</si>
  <si>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</si>
  <si>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</si>
  <si>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</si>
  <si>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rendszerkockázati tőkepuffer-követelmény</t>
    </r>
    <r>
      <rPr>
        <vertAlign val="superscript"/>
        <sz val="8"/>
        <rFont val="Arial"/>
        <family val="2"/>
        <charset val="238"/>
      </rPr>
      <t>3</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</si>
  <si>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</si>
  <si>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</si>
  <si>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</si>
  <si>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</si>
  <si>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</si>
  <si>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</si>
  <si>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</si>
  <si>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</si>
  <si>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</si>
  <si>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</si>
  <si>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g</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</si>
  <si>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</si>
  <si>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</si>
  <si>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</si>
  <si>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</si>
  <si>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</si>
  <si>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ESZKÖZÖK ÖSSZESEN</t>
  </si>
  <si>
    <t>CCyB1 - Az anticiklikus tőkepuffer kiszámítása szempontjából releváns hitelkockázati kitettségek földrajzi eloszlása</t>
  </si>
  <si>
    <t>Általános hitelkockázati kitettségek</t>
  </si>
  <si>
    <t>Lényeges hitelkockázati kitettségek – piaci kockázat</t>
  </si>
  <si>
    <t>Értékpapírosítási kitettségek – Nem kereskedési könyvi kitettségérték</t>
  </si>
  <si>
    <t>Teljes kitettségérték</t>
  </si>
  <si>
    <t>Szavatolótőke-követelmények</t>
  </si>
  <si>
    <t>Kockázattal súlyozott kitettségértékek</t>
  </si>
  <si>
    <t>Szavatolótőke-követelmények súlyai (%)</t>
  </si>
  <si>
    <t>Anticiklikustőkepuffer- ráta (%)</t>
  </si>
  <si>
    <t>Kitettségérték a sztenderd módszer szerint</t>
  </si>
  <si>
    <t>Kitettségérték az IRB- módszer szerint</t>
  </si>
  <si>
    <t>Kereskedési könyvi kitettségek hosszú és rövid pozícióinak összege sztenderd módszer esetében</t>
  </si>
  <si>
    <t>Kereskedési könyvi kitettségek értéke belső modellek esetében</t>
  </si>
  <si>
    <t>Lényeges hitelkockázati kitettségek – hitelkockázat</t>
  </si>
  <si>
    <t>Lényeges hitelkockázati kitettségek – nem kereskedési könyvi értékpapírosítási pozíciók</t>
  </si>
  <si>
    <t>CCyB2 - Az intézményspecifikus anticiklikus tőkepuffer nagysága</t>
  </si>
  <si>
    <t>Intézményspecifikus anticiklikustőkepuffer-ráta</t>
  </si>
  <si>
    <t>Intézményspecifikus anticiklikus tőkepufferre vonatkozó követelmény</t>
  </si>
  <si>
    <t>millió forint</t>
  </si>
  <si>
    <t>Alkalmazandó összeg</t>
  </si>
  <si>
    <t>Eszközök összesen a közzétett pénzügyi kimutatások szerint</t>
  </si>
  <si>
    <t>Kiigazítás értékpapír-finanszírozási ügyletek miatt</t>
  </si>
  <si>
    <t>Kiigazítás a mérlegen kívüli tételek miatt (mérlegen kívüli kitettségek hitel- egyenértékesítése)</t>
  </si>
  <si>
    <t>Egyéb kiigazítások</t>
  </si>
  <si>
    <t>LR1 - LRSum - A számviteli eszközök és a tőkeáttételi mutató számításához használt kitettségek összefoglaló egyeztetése</t>
  </si>
  <si>
    <t>Kiigazítás a számviteli célú konszolidációba bevont, de a prudenciális konszolidáció hatókörén kívül eső szervezetek miatt</t>
  </si>
  <si>
    <t>(Kiigazítás olyan értékpapírosított kitettségek miatt, amelyek teljesítik a kockázatátruházás elismerésére vonatkozó operatív követelményeket)</t>
  </si>
  <si>
    <t>(Kiigazítás a központi bankkal szembeni kitettségek átmeneti mentesítése miatt (adott esetben))</t>
  </si>
  <si>
    <t>(Kiigazítás a bizalmi vagyonkezelés keretében kezelt, az alkalmazandó számviteli szabályozás szerint a mérlegen belül megjelenített, de a teljes kitettségi mérték megállapításából a CRR 429a. cikke (1) bekezdésének i) pontja alapján kizárt eszközök miatt)</t>
  </si>
  <si>
    <t>Kiigazítás pénzügyi eszközök kötési időpont szerinti elszámolás alá tartozó, szokásos módon történő vásárlása és eladása miatt</t>
  </si>
  <si>
    <t>Kiigazítás elismerhető számla-összevezetési ügyletek miatt</t>
  </si>
  <si>
    <t>Kiigazítás származékos pénzügyi instrumentumok miatt</t>
  </si>
  <si>
    <t>(Kiigazítás prudens értékelési korrekciók és egyedi és általános kockázati céltartalékok miatt, amelyek csökkentették az alapvető tőkét)</t>
  </si>
  <si>
    <t>(Kiigazítás a teljes kitettségi mértékből a CRR 429a. cikke (1) bekezdésének c) pontjával összhangban kizárt kitettségek miatt)</t>
  </si>
  <si>
    <t>(Kiigazítás a teljes kitettségi mértékből a CRR 429a. cikke (1) bekezdésének j) pontjával összhangban kizárt kitettségek miatt)</t>
  </si>
  <si>
    <t>Teljes kitettségi mérték</t>
  </si>
  <si>
    <t>LR2 - LRCom - Tőkeáttételi mutatóra vonatkozó egységes adattábla</t>
  </si>
  <si>
    <t>Tőkeáttételi mutató számításához használt kitettség a CRR szerint</t>
  </si>
  <si>
    <t>Mérlegen belüli kitettségek bontása (a származtatott kitettségek és értékpapír-finanszírozási ügyletek nélkül)</t>
  </si>
  <si>
    <t>Származtatott kitettségek</t>
  </si>
  <si>
    <t>Az eredeti kitettség szerinti módszer alapján meghatározott kitettségek</t>
  </si>
  <si>
    <t>(Származtatott ügyletekhez biztosított változó készpénzletét formájában fennálló követeléseket megtestesítő eszközök levonása)</t>
  </si>
  <si>
    <t>(Értékpapír-finanszírozási ügyleteket megtestesítő bruttó eszközök nettósított készpénz-kötelezettségei és -követelései)</t>
  </si>
  <si>
    <t>Értékpapír-finanszírozási ügyleteket megtestesítő eszközök partnerkockázati kitettsége</t>
  </si>
  <si>
    <t>EU-14a</t>
  </si>
  <si>
    <t>Megbízotti ügyletek kitettsége</t>
  </si>
  <si>
    <t>EU-15a</t>
  </si>
  <si>
    <t>(Ügyfél által elszámolt, központi szerződő féllel szembeni, mentesített értékpapír-finanszírozási kitettségek)</t>
  </si>
  <si>
    <t>Egyéb mérlegen kívüli kitettségek</t>
  </si>
  <si>
    <t>EU-19a</t>
  </si>
  <si>
    <t>EU-19b</t>
  </si>
  <si>
    <t>Tőkeáttételi mutató</t>
  </si>
  <si>
    <t>Mérlegen belüli tételek (származtatott ügyletek és értékpapír-finanszírozási ügyletek nélkül, de biztosítékokkal)</t>
  </si>
  <si>
    <t>Származtatott ügylethez kapcsolódó biztosíték által az alkalmazandó számviteli szabályozás értelmében a mérlegben okozott eszközérték-csökkentés visszaírása</t>
  </si>
  <si>
    <t>(Kiigazítás értékpapír-finanszírozási ügylet keretében kapott, eszközként megjelenített értékpapírok miatt)</t>
  </si>
  <si>
    <t>(A mérlegen belüli tételek általános hitelkockázati kiigazításai)</t>
  </si>
  <si>
    <t>(Az alapvető tőke meghatározása során levont eszközértékek)</t>
  </si>
  <si>
    <t>Mérlegen belüli kitettségek összesen (származtatott ügyletek és értékpapír-finanszírozási ügyletek nélkül)</t>
  </si>
  <si>
    <t>SA-CCR szerinti származtatott ügyletekkel összefüggő pótlási költség (az elismerhető változó készpénzletét nélkül)</t>
  </si>
  <si>
    <t>Származtatott ügyletekre vonatkozó eltérés: pótlásiköltség-hozzájárulás az egyszerűsített sztenderd módszer szerint</t>
  </si>
  <si>
    <t>SA-CCR szerinti származtatott ügyletekkel összefüggő potenciális jövőbeli kitettség miatti többletek</t>
  </si>
  <si>
    <t>Származtatott ügyletekre vonatkozó eltérés: potenciális jövőbeli kitettségi hozzájárulás az egyszerűsített sztenderd módszer szerint</t>
  </si>
  <si>
    <t>(Ügyfél által elszámolt, központi szerződő féllel szembeni, mentesített kereskedési kitettségek) (SA-CCR)</t>
  </si>
  <si>
    <t>(Ügyfél által elszámolt, központi szerződő féllel szembeni, mentesített kereskedési kitettségek) (egyszerűsített sztenderd módszer)</t>
  </si>
  <si>
    <t>(Ügyfél által elszámolt, központi szerződő féllel szembeni, mentesített kereskedési kitettségek (eredeti kitettség szerinti módszer)</t>
  </si>
  <si>
    <t>Eladott hitelderivatívák kiigazított tényleges névleges összege</t>
  </si>
  <si>
    <t>(Eladott hitelderivatívák utáni kiigazított tényleges névleges összeg beszámítások és többlet levonások)</t>
  </si>
  <si>
    <t>Származtatott kitettségek összesen</t>
  </si>
  <si>
    <t>Értékpapír-finanszírozási ügyletekből (SFT) származó kitettségek</t>
  </si>
  <si>
    <t>Értékpapír-finanszírozási ügyleteket megtestesítő bruttó (nettósítás nélküli) eszközök az eladásként elszámolt ügyletek miatti kiigazítás után</t>
  </si>
  <si>
    <t>Értékpapír-finanszírozási ügyletekre vonatkozó eltérés: partnerkockázati kitettség a CRR 429e. cikkének (5) bekezdése és 222. cikke szerint</t>
  </si>
  <si>
    <t>Értékpapír-finanszírozási ügyletből származó kitettségek összesen</t>
  </si>
  <si>
    <t>Mérlegen kívüli kitettségek bruttó névleges értéken</t>
  </si>
  <si>
    <t>(Hitel-egyenértékesítési kiigazítás)</t>
  </si>
  <si>
    <t>(Az alapvető tőke meghatározása során levont általános kockázati céltartalékok és a mérlegen kívüli kitettségekkel összefüggő egyedi kockázati céltartalékok)</t>
  </si>
  <si>
    <t>Mérlegen kívüli kitettségek</t>
  </si>
  <si>
    <t>Kizárt kitettségek</t>
  </si>
  <si>
    <t>(A teljes kitettségi mértékből a CRR 429a. cikke (1) bekezdésének c) pontjával összhangban kizárt kitettségek)</t>
  </si>
  <si>
    <t>(A CRR 429a. cikke (1) bekezdésének j) pontjával összhangban mentesített (mérlegen belüli és kívüli) kitettségek)</t>
  </si>
  <si>
    <t>(Közszektorbeli fejlesztési bankok (vagy egységek) kizárt kitettségei – Közszektorbeli beruházások)</t>
  </si>
  <si>
    <t>(Közszektorbeli fejlesztési bankok (vagy egységek) kizárt kitettségei – Kedvezményes kölcsönök)</t>
  </si>
  <si>
    <t>Nem közszektorbeli fejlesztési bankok (vagy egységek) továbbközvetített kedvezményes kölcsönökből eredő kizárt kitettségei)</t>
  </si>
  <si>
    <t>(Exporthitelekből eredő kitettségek garantált, kizárt részei)</t>
  </si>
  <si>
    <t>(Harmadik félnél elhelyezett, kizárt többletbiztosíték)</t>
  </si>
  <si>
    <t>(Központi értéktárnak/intézménynek a CRR 429a. cikke (1) bekezdésének o) pontja szerint kizárt, központi értéktárhoz kapcsolódó szolgáltatásai)</t>
  </si>
  <si>
    <t>(Kijelölt intézménynek a CRR 429a. cikke (1) bekezdésének p) pontja szerint kizárt, központi értéktárhoz kapcsolódó szolgáltatásai)</t>
  </si>
  <si>
    <t>(Az előfinanszírozási vagy áthidaló hitelek kitettségértékének csökkentése)</t>
  </si>
  <si>
    <t>(Kizárt kitettségek összesen)</t>
  </si>
  <si>
    <t>Tőke és teljes kitettségi mérték</t>
  </si>
  <si>
    <t>Tőkeáttételi mutató (%)</t>
  </si>
  <si>
    <t>Tőkeáttételi mutató (a közszektorbeli beruházásokra és kedvezményes kölcsönökre vonatkozó mentesség hatása nélkül) (%)</t>
  </si>
  <si>
    <t>Tőkeáttételi mutató (a központi banki tartalékokra alkalmazandó átmeneti mentesség hatása nélkül) (%)</t>
  </si>
  <si>
    <t>A minimális tőkeáttételi mutatóra vonatkozó szabályozói követelmény (%)</t>
  </si>
  <si>
    <t>A túlzott tőkeáttétel kockázatának kezelése érdekében előírt kiegészítő szavatolótőke-követelmény (%)</t>
  </si>
  <si>
    <t>ebből: CET1 tőke formájában</t>
  </si>
  <si>
    <t>Tőkeáttételimutató-pufferre vonatkozó követelmény (%)</t>
  </si>
  <si>
    <t>Együttes tőkeáttételimutató-követelmény (%)</t>
  </si>
  <si>
    <t>Átmeneti intézkedésekre vonatkozó döntés és releváns kitettségek</t>
  </si>
  <si>
    <t>A tőkemennyiség meghatározásával kapcsolatos átmeneti intézkedésre vonatkozó döntés</t>
  </si>
  <si>
    <t>Számtani átlagok nyilvánosságra hozatala</t>
  </si>
  <si>
    <t>Értékpapír-finanszírozási ügyleteket megtestesítő bruttó eszközök napi értékeinek számtani átlaga, az eladásként elszámolt ügyletek miatti kiigazítás után és a kapcsolódó készpénz-kötelezettségek és -követelések nélkül</t>
  </si>
  <si>
    <t>Értékpapír-finanszírozási ügyleteket megtestesítő bruttó eszközök negyedév végi értéke az eladásként elszámolt ügyletek miatti kiigazítás után és a kapcsolódó készpénz-kötelezettségek és -követelések nélkül</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</si>
  <si>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teljes kitettségi mérték (beleértve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</si>
  <si>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teljes kitettségi mérték (kizárva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</si>
  <si>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tőkeáttételi mutató (beleértve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</si>
  <si>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tőkeáttételi mutató (kizárva a központi banki tartalékok alkalmazandó átmeneti mentesítésének hatását)</t>
  </si>
  <si>
    <t>LR3 - LRSpl - Mérlegen belüli kitettségek bontása (származtatott ügyletek, értékpapír-finanszírozási ügyletek és mentesített kitettségek nélkül)</t>
  </si>
  <si>
    <t>EU-1</t>
  </si>
  <si>
    <t>EU-2</t>
  </si>
  <si>
    <t>EU-3</t>
  </si>
  <si>
    <t>EU-4</t>
  </si>
  <si>
    <t>Fedezett kötvények</t>
  </si>
  <si>
    <t>EU-5</t>
  </si>
  <si>
    <t>Kormányzatként kezelt kitettségek</t>
  </si>
  <si>
    <t>EU-6</t>
  </si>
  <si>
    <t>Nem kormányzatként kezelt regionális kormányzatokkal, multilaterális fejlesztési bankokkal, nemzetközi szervezetekkel és közszektorbeli intézményekkel szembeni kitettségek</t>
  </si>
  <si>
    <t>EU-7</t>
  </si>
  <si>
    <t>Intézmények</t>
  </si>
  <si>
    <t>EU-8</t>
  </si>
  <si>
    <t>EU-9</t>
  </si>
  <si>
    <t>Lakossággal szembeni kitettségek</t>
  </si>
  <si>
    <t>EU-10</t>
  </si>
  <si>
    <t>EU-11</t>
  </si>
  <si>
    <t>Nemteljesítő kitettségek</t>
  </si>
  <si>
    <t>EU-12</t>
  </si>
  <si>
    <t>Egyéb kitettségek (pl. részvény, értékpapírosítás és egyéb nem hitelkötelezettséget megtestesítő eszközök)</t>
  </si>
  <si>
    <t>Mérlegen belüli kitettségek összesen (származtatott ügyletek, értékpapír-finanszírozási ügyletek és mentesített kitettségek nélkül), ebből:</t>
  </si>
  <si>
    <t>Kereskedési könyvi kitettségek</t>
  </si>
  <si>
    <t>Nem kereskedési könyvi kitettségek, ebből:</t>
  </si>
  <si>
    <t>Ingatlanjelzáloggal fedezett</t>
  </si>
  <si>
    <t>Vállalati kitettségek</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</si>
  <si>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</si>
  <si>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</si>
  <si>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</si>
  <si>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</si>
  <si>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</si>
  <si>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</si>
  <si>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</si>
  <si>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</si>
  <si>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</si>
  <si>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</si>
  <si>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</si>
  <si>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</si>
  <si>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</si>
  <si>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</si>
  <si>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</si>
  <si>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</si>
  <si>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</si>
  <si>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</si>
  <si>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</si>
  <si>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</si>
  <si>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</si>
  <si>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</si>
  <si>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</si>
  <si>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</si>
  <si>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</si>
  <si>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</si>
  <si>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</si>
  <si>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</si>
  <si>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</si>
  <si>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</si>
  <si>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</si>
  <si>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</si>
  <si>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</si>
  <si>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</si>
  <si>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</si>
  <si>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</si>
  <si>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</si>
  <si>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</si>
  <si>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</si>
  <si>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</si>
  <si>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</si>
  <si>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</si>
  <si>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</si>
  <si>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</si>
  <si>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</si>
  <si>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</si>
  <si>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</si>
  <si>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</si>
  <si>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</si>
  <si>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</si>
  <si>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</si>
  <si>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</si>
  <si>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</si>
  <si>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</si>
  <si>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</si>
  <si>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</si>
  <si>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</si>
  <si>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</si>
  <si>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</si>
  <si>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</si>
  <si>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</si>
  <si>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</si>
  <si>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</si>
  <si>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</si>
  <si>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</si>
  <si>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</si>
  <si>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</si>
  <si>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</si>
  <si>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</si>
  <si>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</si>
  <si>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</si>
  <si>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</si>
  <si>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</si>
  <si>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</si>
  <si>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</si>
  <si>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</si>
  <si>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</si>
  <si>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</si>
  <si>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</si>
  <si>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</si>
  <si>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</si>
  <si>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</si>
  <si>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</si>
  <si>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</si>
  <si>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</si>
  <si>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</si>
  <si>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</si>
  <si>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</si>
  <si>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</si>
  <si>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</si>
  <si>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</si>
  <si>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</si>
  <si>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</si>
  <si>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</si>
  <si>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30a</t>
  </si>
  <si>
    <t>31a</t>
  </si>
  <si>
    <t>LIQ2 - Nettó stabil forrásellátottsági ráta</t>
  </si>
  <si>
    <t>(devizaösszegben)</t>
  </si>
  <si>
    <t>Súlyozatlan érték a hátralévő futamidő szerint</t>
  </si>
  <si>
    <t>Súlyozott érték</t>
  </si>
  <si>
    <t>Nincs lejárat</t>
  </si>
  <si>
    <t>&lt; 6 hónap</t>
  </si>
  <si>
    <t>≥ 6 hónaptól &lt;1 évig</t>
  </si>
  <si>
    <t>≥ 1 év</t>
  </si>
  <si>
    <t>Rendelkezésre álló stabil források (ASF) elemei</t>
  </si>
  <si>
    <t>Tőkeelemek és -instrumentumok</t>
  </si>
  <si>
    <t>Szavatolótőke</t>
  </si>
  <si>
    <t>Egyéb tőkeinstrumentumok</t>
  </si>
  <si>
    <t>Lakossági betétek</t>
  </si>
  <si>
    <t>Nem lakossági finanszírozás:</t>
  </si>
  <si>
    <t>Operatív betétek</t>
  </si>
  <si>
    <t>Egyéb nem lakossági finanszírozás</t>
  </si>
  <si>
    <t>Kölcsönösen függő kötelezettségek</t>
  </si>
  <si>
    <t>Egyéb kötelezettségek:</t>
  </si>
  <si>
    <t>NSFR származtatott kötelezettségek</t>
  </si>
  <si>
    <t>A fenti kategóriákba nem tartozó összes egyéb kötelezettség és tőkeinstrumentum</t>
  </si>
  <si>
    <t>Rendelkezésre álló stabil források összesen (ASF)</t>
  </si>
  <si>
    <t>Előírt stabil források (RSF) elemei</t>
  </si>
  <si>
    <t>Fedezeti alapban lévő, legalább egy év hátralévő futamidőre megterhelt eszközök</t>
  </si>
  <si>
    <t>Operatív célból más pénzügyi intézménynél tartott betétek</t>
  </si>
  <si>
    <t>Teljesítő hitelek és értékpapírok:</t>
  </si>
  <si>
    <t>Teljesítő, 1. szintű HQLA-val fedezett, 0 %-os haircut hatálya alá tartozó értékpapír-finanszírozási ügyletek pénzügyi ügyfelekkel</t>
  </si>
  <si>
    <t>Teljesítő, egyéb eszközökkel fedezett értékpapír-finanszírozási ügyletek pénzügyi ügyfelekkel, és pénzügyi intézményeknek nyújtott hitelek és előlegek</t>
  </si>
  <si>
    <t>Nem pénzügyi vállalati ügyfeleknek nyújtott teljesítő hitelek, lakosságnak és kisvállalkozásoknak nyújtott hitelek, valamint kormányzatoknak és közszektorbeli intézményeknek nyújtott hitelek, ebből:</t>
  </si>
  <si>
    <t>Legfeljebb 35 %-os kockázati súllyal, a hitelkockázatra vonatkozó Bázel II sztenderd módszer szerint</t>
  </si>
  <si>
    <t>Teljesítő jelzáloghitelek, ebből:</t>
  </si>
  <si>
    <t>Egyéb teljesítő (not in default) és HQLA-nak nem minősülő hitelek és értékpapírok, beleértve a tőzsdén kereskedett részvényeket és a mérlegen belüli kereskedelemfinanszírozási termékeket</t>
  </si>
  <si>
    <t>Kölcsönösen függő eszközök</t>
  </si>
  <si>
    <t>Egyéb eszközök:</t>
  </si>
  <si>
    <t>Fizikailag kereskedett áruk</t>
  </si>
  <si>
    <t>Származtatott ügyletekhez alapletétként nyújtott eszközök és központi szerződő felek garanciaalapjához adott hozzájárulások</t>
  </si>
  <si>
    <t>NSFR származtatott eszközök</t>
  </si>
  <si>
    <t>NSFR származtatott kötelezettségek a nyújtott változó letét levonása előtt</t>
  </si>
  <si>
    <t>A fenti kategóriákba nem tartozó összes egyéb eszköz</t>
  </si>
  <si>
    <t>Mérlegen kívüli tételek</t>
  </si>
  <si>
    <t>Előírt stabil források összesen</t>
  </si>
  <si>
    <t>Nettó stabil forrásellátottsági ráta (%)</t>
  </si>
  <si>
    <t>CR1 - Teljesítő (performing) és nemteljesítő (non-performing) kitettségek és kapcsolódó céltartalékok</t>
  </si>
  <si>
    <t>Bruttó könyv szerinti érték / névérték</t>
  </si>
  <si>
    <t>Halmozott értékvesztés, a hitelkockázat-változásból származó negatív valósérték-változás halmozott összege és céltartalékok</t>
  </si>
  <si>
    <t>Halmozott részleges leírások</t>
  </si>
  <si>
    <t>Kapott biztosítékok és pénzügyi garanciák</t>
  </si>
  <si>
    <t>Teljesítő kitettségek</t>
  </si>
  <si>
    <t>Teljesítő kitettségek – halmozott értékvesztés és céltartalékok</t>
  </si>
  <si>
    <t>Nemteljesítő kitettségek – halmozott értékvesztés, a hitelkockázat-változásból származó negatív valósérték-változás halmozott összege és céltartalékok</t>
  </si>
  <si>
    <t>a teljesítő kitettségek után</t>
  </si>
  <si>
    <t>a nemteljesítő kitettségek után</t>
  </si>
  <si>
    <t>ebből 1. szakasz</t>
  </si>
  <si>
    <t>ebből 2. szakasz</t>
  </si>
  <si>
    <t>ebből 3. szakasz</t>
  </si>
  <si>
    <t>Hitelek és előlegek</t>
  </si>
  <si>
    <t>Központi bankok</t>
  </si>
  <si>
    <t>Államháztartások</t>
  </si>
  <si>
    <t>Hitelintézetek</t>
  </si>
  <si>
    <t>Egyéb pénzügyi vállalatok</t>
  </si>
  <si>
    <t>Nem pénzügyi vállalatok</t>
  </si>
  <si>
    <t>Ebből KKV-k</t>
  </si>
  <si>
    <t>Háztartások</t>
  </si>
  <si>
    <t>Hitelviszonyt megtestesítő értékpapírok</t>
  </si>
  <si>
    <t>CR1-A - Kitettségek futamideje</t>
  </si>
  <si>
    <t>Nettó kitettségérték</t>
  </si>
  <si>
    <t>Látra szóló</t>
  </si>
  <si>
    <t>≤ 1 év</t>
  </si>
  <si>
    <t>&gt; 1 év ≤ 5 év</t>
  </si>
  <si>
    <t>&gt; 5 év</t>
  </si>
  <si>
    <t>Nincs megadott futamidő</t>
  </si>
  <si>
    <t>CR2 - Nemteljesítő hitelek és előlegek állományának változásai</t>
  </si>
  <si>
    <t>A bedőlt kitettségek bruttó könyv szerinti értéke</t>
  </si>
  <si>
    <t>CR2a - A nemteljesítő hitelek és előlegek állományának változásai és a kapcsolódó nettó kumulált megtérülés</t>
  </si>
  <si>
    <t>Beáramlások nemteljesítő portfóliókba</t>
  </si>
  <si>
    <t>Kiáramlások nemteljesítő portfóliókból</t>
  </si>
  <si>
    <t>CQ1 - Átstrukturált kitettségek hitelminősége</t>
  </si>
  <si>
    <t>Átstrukturálási intézkedésekkel érintett kitettségek bruttó könyv szerinti értéke / névértéke</t>
  </si>
  <si>
    <t>Átstrukturált kitettségek után kapott biztosítékok és pénzügyi garanciák</t>
  </si>
  <si>
    <t>Teljesítő átstrukturált</t>
  </si>
  <si>
    <t>Nemteljesítő átstrukturált</t>
  </si>
  <si>
    <t>a teljesítő átstrukturált kitettségek után</t>
  </si>
  <si>
    <t>a nemteljesítő átstrukturált kitettségek után</t>
  </si>
  <si>
    <t>Ebből az átstrukturálási intézkedésekkel érintett nemteljesítő kitettségek után kapott biztosítékok és pénzügyi garanciák</t>
  </si>
  <si>
    <t>Ebből „defaulted”</t>
  </si>
  <si>
    <t>Ebből értékvesztett</t>
  </si>
  <si>
    <t>Adott hitelnyújtási elkötelezettségek</t>
  </si>
  <si>
    <t>CQ2 - Az átstrukturálás minősége</t>
  </si>
  <si>
    <t>Átstrukturált kitettségek bruttó könyv szerinti értéke</t>
  </si>
  <si>
    <t>A nemteljesítő besorolásból történő kilépés kritériumainak meg nem felelő nemteljesítő átstrukturált hitelek és előlegek</t>
  </si>
  <si>
    <t>Kettőnél többször átstrukturált hitelek és előlegek</t>
  </si>
  <si>
    <t>CQ3 - Teljesítő és nemteljesítő kitettségek hitelminősége a késedelmes napok szerinti bontásban</t>
  </si>
  <si>
    <t>Nincs késedelem vagy a késedelem ≤ 30 nap</t>
  </si>
  <si>
    <t>A késedelem &gt; 30 nap ≤ 90 nap</t>
  </si>
  <si>
    <t>A teljesítés nem valószínű, bár nincs késedelem, vagy a késedelem ≤ 90 nap</t>
  </si>
  <si>
    <t>A késedelem &gt; 90 nap ≤ 180 nap</t>
  </si>
  <si>
    <t>A késedelem &gt; 180 nap ≤ 1 év</t>
  </si>
  <si>
    <t>A késedelem &gt; 1 év ≤ 2 év</t>
  </si>
  <si>
    <t>A késedelem &gt; 2 év ≤ 5 év</t>
  </si>
  <si>
    <t>A késedelem &gt; 5 év ≤ 7év</t>
  </si>
  <si>
    <t>A késedelem &gt; 7 év</t>
  </si>
  <si>
    <t>Ebből ”defaulted”</t>
  </si>
  <si>
    <t>CQ4 - Nemteljesítő kitettségek minősége földrajzi bontásban</t>
  </si>
  <si>
    <t>Bruttó könyv szerinti érték</t>
  </si>
  <si>
    <t>Halmozott értékvesztés</t>
  </si>
  <si>
    <t>A mérlegen kívüli kötelezettségek és adott pénzügyi garanciák céltartalékai</t>
  </si>
  <si>
    <t>A hitelkockázat-változásból származó negatív valósérték-változás halmozott összege nemteljesítő kitettségek esetében</t>
  </si>
  <si>
    <t>Ebből nemteljesítő</t>
  </si>
  <si>
    <t>Ebből értékvesztés elszámolási kötelezettség hatálya alá tartozó hitelek és előlegek</t>
  </si>
  <si>
    <t>Mérlegen belüli kitettségek</t>
  </si>
  <si>
    <t>Magyarország</t>
  </si>
  <si>
    <t>Egyéb országok</t>
  </si>
  <si>
    <t>CQ5 - Nem pénzügyi vállalatoknak nyújtott hitelek és előlegek hitelminősége ágazatok szerinti bontásban</t>
  </si>
  <si>
    <t>Mezőgazdaság, erdészet és halászat</t>
  </si>
  <si>
    <t>Bányászat, kőfejtés</t>
  </si>
  <si>
    <t>Feldolgozóipar</t>
  </si>
  <si>
    <t>Villamosenergia-, gáz-, gőzellátás, légkondicionálás</t>
  </si>
  <si>
    <t>Vízellátás</t>
  </si>
  <si>
    <t>Építőipar</t>
  </si>
  <si>
    <t>Nagy- és kiskereskedelem</t>
  </si>
  <si>
    <t>Szállítás és raktározás</t>
  </si>
  <si>
    <t>Szálláshely-szolgáltatás, vendéglátás</t>
  </si>
  <si>
    <t>Információ, kommunikáció</t>
  </si>
  <si>
    <t>Pénzügyi és biztosítási tevékenységek</t>
  </si>
  <si>
    <t>Szakmai, tudományos, műszaki tevékenység</t>
  </si>
  <si>
    <t>Adminisztratív és szolgáltatást támogató tevékenység</t>
  </si>
  <si>
    <t>Közigazgatás, védelem, kötelező társadalombiztosítás</t>
  </si>
  <si>
    <t>Oktatás</t>
  </si>
  <si>
    <t>Humán-egészségügyi szolgáltatások, szociális ellátás</t>
  </si>
  <si>
    <t>Művészet, szórakoztatás, szabadidő</t>
  </si>
  <si>
    <t>Egyéb szolgáltatások</t>
  </si>
  <si>
    <t>CQ6 - Biztosítékok értékelése – hitelek és előlegek</t>
  </si>
  <si>
    <t>Teljesítő</t>
  </si>
  <si>
    <t>Nemteljesítő</t>
  </si>
  <si>
    <t>Ebből a késedelem &gt; 30 nap ≤ 90 nap</t>
  </si>
  <si>
    <t>A késedelem &gt; 90 nap</t>
  </si>
  <si>
    <t>Ebből a késedelem &gt; 90 nap ≤ 180 nap</t>
  </si>
  <si>
    <t>Ebből a késedelem &gt; 180 nap ≤ 1 év</t>
  </si>
  <si>
    <t>Ebből a késedelem &gt; 1 év ≤ 2 év</t>
  </si>
  <si>
    <t>Ebből a késedelem &gt; 2 év ≤ 5 év</t>
  </si>
  <si>
    <t>Ebből a késedelem &gt; 5 év ≤ 7 év</t>
  </si>
  <si>
    <t>Ebből a késedelem &gt; 7 év</t>
  </si>
  <si>
    <t>Ebből fedezett</t>
  </si>
  <si>
    <t>Ebből ingatlannal fedezett</t>
  </si>
  <si>
    <t>Ebből: 60%-nál nagyobb, legfeljebb 80%-os hitelfedezettel rendelkező instrumentumok</t>
  </si>
  <si>
    <t>Ebből: 80%-nál nagyobb, legfeljebb 100%-os hitelfedezettel rendelkező instrumentumok</t>
  </si>
  <si>
    <t>Ebből: 100%-nál nagyobb hitelfedezettel rendelkező instrumentumok</t>
  </si>
  <si>
    <t>Fedezett eszközök halmozott értékvesztése</t>
  </si>
  <si>
    <t>Biztosítékok</t>
  </si>
  <si>
    <t>Ebből olyan biztosíték, amelynek értéke nem haladja meg a kitettség értékét (határérték)</t>
  </si>
  <si>
    <t>Ebből ingatlan</t>
  </si>
  <si>
    <t>Ebből határértéket meghaladó biztosíték határérték feletti része</t>
  </si>
  <si>
    <t>Kapott pénzügyi garanciák</t>
  </si>
  <si>
    <t>CQ7 - Birtokbavétellel és végrehajtással megszerzett biztosítékok</t>
  </si>
  <si>
    <t>Kapcsolódó nettó halmozott megtérülések</t>
  </si>
  <si>
    <t>Nemteljesítő hitelek és előlegek nyitóállománya</t>
  </si>
  <si>
    <t>Kiáramlások teljesítő portfólióba</t>
  </si>
  <si>
    <t>Részleges vagy teljes kölcsöntörlesztésből származó kiáramlás</t>
  </si>
  <si>
    <t>Biztosíték értékesítéséből származó kiáramlás</t>
  </si>
  <si>
    <t>Biztosíték birtokba vételéből származó kiáramlás</t>
  </si>
  <si>
    <t>Instrumentumok eladásából származó kiáramlás</t>
  </si>
  <si>
    <t>Kockázatátruházásból származó kiáramlás</t>
  </si>
  <si>
    <t>Leírásból származó kiáramlás</t>
  </si>
  <si>
    <t>Egyéb helyzetekből származó kiáramlás</t>
  </si>
  <si>
    <t>Értékesítésre tartottnak történő átminősítésből származó kiáramlás</t>
  </si>
  <si>
    <t>Nemteljesítő hitelek és előlegek záróállománya</t>
  </si>
  <si>
    <t>Birtokba vétellel megszerzett biztosíték</t>
  </si>
  <si>
    <t>Kezdeti megjelenítéskori érték</t>
  </si>
  <si>
    <t>Negatív változások halmozott összege</t>
  </si>
  <si>
    <t>Ingatlanok, gépek és berendezések (PP&amp;E)</t>
  </si>
  <si>
    <t>PP&amp;E-től eltérő tételek</t>
  </si>
  <si>
    <t>Lakóingatlan</t>
  </si>
  <si>
    <t>Kereskedelmi ingatlan</t>
  </si>
  <si>
    <t>Ingóság (gépjármű, hajó stb.)</t>
  </si>
  <si>
    <t>Tulajdoni részesedést és hitelviszonyt megtestesítő instrumentumok</t>
  </si>
  <si>
    <t>Egyéb</t>
  </si>
  <si>
    <t>CQ8 - Birtokbavétellel és végrehajtással megszerzett biztosítékok – év szerinti részletezés</t>
  </si>
  <si>
    <t>Tartozásegyenleg csökkentése</t>
  </si>
  <si>
    <t>Birtokba vétellel megszerzett összes biztosíték</t>
  </si>
  <si>
    <t>Végrehajtás alá vonás ≤ 2 év</t>
  </si>
  <si>
    <t>Végrehajtás alá vonás &gt; 2 év ≤ 5 év</t>
  </si>
  <si>
    <t>Végrehajtás alá vonás &gt; 5 év</t>
  </si>
  <si>
    <t>Ebből értékesítésre tartott befektetett eszközök</t>
  </si>
  <si>
    <t>Negatív változások halmozott összege (halmozott értékvesztés)</t>
  </si>
  <si>
    <t>Birtokba vétellel megszerzett, PP&amp;E-nek minősülő biztosítékok</t>
  </si>
  <si>
    <t>Birtokba vétellel megszerzett, nem PP&amp;E-nek minősülő biztosítékok</t>
  </si>
  <si>
    <t>CR3 - Hitelkockázat-mérséklési technikák áttekintése: A hitelkockázat-mérséklési technikák alkalmazásának nyilvánosságra hozatala</t>
  </si>
  <si>
    <t>Hitelek összesen</t>
  </si>
  <si>
    <t>Hitelviszonyt megtestesítő értékpapírok összesen</t>
  </si>
  <si>
    <t>Kitettségek összesen</t>
  </si>
  <si>
    <t>ebből nemteljesítő (defaulted)</t>
  </si>
  <si>
    <t>Fedezetlen könyv szerinti érték</t>
  </si>
  <si>
    <t>Fedezett könyv szerinti érték</t>
  </si>
  <si>
    <t>Ebből hitelderivatívákkal fedezett</t>
  </si>
  <si>
    <t>a) Ebből: biztosítékkal fedezett</t>
  </si>
  <si>
    <t>b) Ebből: pénzügyi garanciákkal fedezett</t>
  </si>
  <si>
    <t>CR4 - Sztenderd módszer – Hitelkockázati kitettség és a hitelkockázat-mérséklés hatásai</t>
  </si>
  <si>
    <t>Kitettség a hitel-egyenértékesítési tényező és a hitelkockázat-mérséklés előtt</t>
  </si>
  <si>
    <t>Kitettség a hitel-egyenértékesítési tényező és a hitelkockázat-mérséklés után</t>
  </si>
  <si>
    <t>RWA-k és RWA-sűrűség</t>
  </si>
  <si>
    <t>m HUF</t>
  </si>
  <si>
    <t>Mérleg szerinti összeg</t>
  </si>
  <si>
    <t>Mérlegen kívüli összeg</t>
  </si>
  <si>
    <t>RWA-k</t>
  </si>
  <si>
    <t>RWA-sűrűség</t>
  </si>
  <si>
    <t>Egyéb tételek</t>
  </si>
  <si>
    <t>CR5 - Sztenderd módszer</t>
  </si>
  <si>
    <t>Kockázati súly</t>
  </si>
  <si>
    <t>CCR1 - A partnerkockázati kitettség elemzése módszerenként</t>
  </si>
  <si>
    <t>Sztenderd módszer</t>
  </si>
  <si>
    <t>Pénzügyi biztosítékok egyszerű módszere (értékpapír-finanszírozási ügyletek esetében)</t>
  </si>
  <si>
    <t>Pénzügyi biztosítékok összetett módszere (értékpapír-finanszírozási ügyletek esetében)</t>
  </si>
  <si>
    <t>Kockáztatott érték az értékpapír-finanszírozási ügyletek esetében</t>
  </si>
  <si>
    <t>Pótlási költség (RC)</t>
  </si>
  <si>
    <t>Potenciális jövőbeli kitettség (PFE)</t>
  </si>
  <si>
    <t>EEPE</t>
  </si>
  <si>
    <t>A szabályozói kitettségérték kiszámításához használt alfa</t>
  </si>
  <si>
    <t>Kitettségérték hitelkockázat- mérséklés előtt</t>
  </si>
  <si>
    <t>Kockázattal súlyozott kitettségérték (RWEA)</t>
  </si>
  <si>
    <t>EU – Eredeti kitettség módszere (származtatott ügyletek esetében)</t>
  </si>
  <si>
    <t>EU – egyszerűsített SA-CCR (származtatott ügyletek esetében)</t>
  </si>
  <si>
    <t>SA-CCR (származtatott ügyletek esetében)</t>
  </si>
  <si>
    <t>Belső modell módszer (IMM) (származtatott ügyletek és értékpapír-finanszírozási ügyletek esetében)</t>
  </si>
  <si>
    <t>ebből értékpapír-finanszírozási ügyletek nettósítási halmazai</t>
  </si>
  <si>
    <t>ebből származtatott és hosszú kiegyenlítési idejű ügyletek nettósítási halmazai</t>
  </si>
  <si>
    <t>ebből eltérő termékek közötti szerződéses nettósítási halmazból</t>
  </si>
  <si>
    <t>2a</t>
  </si>
  <si>
    <t>2b</t>
  </si>
  <si>
    <t>2c</t>
  </si>
  <si>
    <t>CCR2 -CVA-kockázathoz kapcsolódó szavatolótőke-követelmények hatálya alá tartozó ügyletek</t>
  </si>
  <si>
    <t>A fejlett módszer alá tartozó összes ügylet</t>
  </si>
  <si>
    <t>VaR elem (a 3× szorzóval együtt)</t>
  </si>
  <si>
    <t>Stresszhelyzeti VaR elem (a 3× szorzóval együtt)</t>
  </si>
  <si>
    <t>A sztenderd módszer alá tartozó ügyletek</t>
  </si>
  <si>
    <t>Az alternatív módszer alá tartozó ügyletek (az eredeti kitettség módszere alapján)</t>
  </si>
  <si>
    <t>A CVA-kockázathoz kapcsolódó szavatolótőke-követelmények hatálya alá tartozó ügyletek összesen</t>
  </si>
  <si>
    <t>CCR3 -Sztenderd módszer – Partnerkockázati kitettségek szabályozási kitettségi osztályok és kockázati súlyok szerint</t>
  </si>
  <si>
    <t>Kitettségi osztályok</t>
  </si>
  <si>
    <t>Központi kormányzatok vagy központi bankok</t>
  </si>
  <si>
    <t>Regionális kormányzatok vagy helyi hatóságok</t>
  </si>
  <si>
    <t>Közszektorbeli intézmények</t>
  </si>
  <si>
    <t>Multilaterális fejlesztési bankok</t>
  </si>
  <si>
    <t>Nemzetközi szervezetek</t>
  </si>
  <si>
    <t xml:space="preserve">Intézmények </t>
  </si>
  <si>
    <t>Vállalkozások</t>
  </si>
  <si>
    <t>Lakosság (retail)</t>
  </si>
  <si>
    <t>Rövidtávú hitelminősítéssel rendelkező intézmények és vállalatok</t>
  </si>
  <si>
    <t>CCR5 -Partnerkockázati kitettségek biztosítékainak összetétele</t>
  </si>
  <si>
    <t>Az értékpapír-finanszírozási ügyletekben felhasznált biztosíték</t>
  </si>
  <si>
    <t>Kapott biztosíték valós értéke</t>
  </si>
  <si>
    <t>Nyújtott biztosíték valós értéke</t>
  </si>
  <si>
    <t>Elkülönített</t>
  </si>
  <si>
    <t>El nem különített</t>
  </si>
  <si>
    <t>Készpénz – hazai pénznem</t>
  </si>
  <si>
    <t>Készpénz – egyéb pénznemek</t>
  </si>
  <si>
    <t>Belföldi állampapírok</t>
  </si>
  <si>
    <t>Egyéb állampapírok</t>
  </si>
  <si>
    <t>Állami közvetítők adósságinstrumentumai</t>
  </si>
  <si>
    <t>Vállalati kötvények</t>
  </si>
  <si>
    <t>Tulajdonviszonyt megtestesítő értékpapírok</t>
  </si>
  <si>
    <t>Egyéb biztosítékok</t>
  </si>
  <si>
    <t>Származtatott ügyletekben felhasznált biztosíték</t>
  </si>
  <si>
    <t>CCR6 -Hitelderivatíva-kitettségek</t>
  </si>
  <si>
    <t>Egyéb hitelderivatívák</t>
  </si>
  <si>
    <t>Kockázat átadása (megvásárolt védelem)</t>
  </si>
  <si>
    <t>Kockázat átvétele (védelem eladása)</t>
  </si>
  <si>
    <t>Névértékek</t>
  </si>
  <si>
    <t>Index CDS-ek</t>
  </si>
  <si>
    <t>Hitelopciók</t>
  </si>
  <si>
    <t>Névértékek összesen</t>
  </si>
  <si>
    <t>Valós értékek</t>
  </si>
  <si>
    <t>Egy alaptermékes hitel-nemteljesítési csereügyletek (single-name CDS)</t>
  </si>
  <si>
    <t>Teljeshozam-csereügyletek</t>
  </si>
  <si>
    <t>Pozitív valós érték (eszköz)</t>
  </si>
  <si>
    <t>Negatív valós érték (forrás)</t>
  </si>
  <si>
    <t>CCR8 -Központi szerződő felekkel szembeni kitettségek</t>
  </si>
  <si>
    <t>Előre befizetett garanciaalapi hozzájárulások</t>
  </si>
  <si>
    <t>Elfogadott központi szerződő felekkel szembeni kitettségek (összesen)</t>
  </si>
  <si>
    <t>Az elfogadott központi szerződő feleknél bonyolított ügyletek kitettségei (az alapletét és a garanciaalaphoz teljesített hozzájárulások nélkül); ebből:</t>
  </si>
  <si>
    <t>tőzsdén kívüli származtatott ügyletek</t>
  </si>
  <si>
    <t>tőzsdei származtatott ügyletek</t>
  </si>
  <si>
    <t>értékpapír-finanszírozási ügyletek</t>
  </si>
  <si>
    <t>nettósítási halmazok, amennyiben termékkategóriák közötti nettósítást hagytak jóvá</t>
  </si>
  <si>
    <t>Elkülönített alapletét</t>
  </si>
  <si>
    <t>El nem különített alapletét</t>
  </si>
  <si>
    <t>Előre be nem fizetett garanciaalapi hozzájárulások</t>
  </si>
  <si>
    <t>Nem elfogadott központi szerződő felekkel szembeni kitettségek (összesen)</t>
  </si>
  <si>
    <t>A nem elfogadott központi szerződő feleknél bonyolított ügyletek kitettségei (az alapletét és a garanciaalaphoz teljesített hozzájárulások nélkül); ebből:</t>
  </si>
  <si>
    <t>MR1 -Piaci kockázat a sztenderd módszer alapján</t>
  </si>
  <si>
    <t>REM1 -Az üzleti évre vonatkozóan megítélt javadalmazás</t>
  </si>
  <si>
    <t>Vezető testület, felügyeleti funkció</t>
  </si>
  <si>
    <t>Vezető testület, irányító funkció</t>
  </si>
  <si>
    <t>Egyéb felső vezetés</t>
  </si>
  <si>
    <t>Egyéb azonosított munkavállalók</t>
  </si>
  <si>
    <t>Rögzített javadalmazás</t>
  </si>
  <si>
    <t>Azonosított munkavállalók száma</t>
  </si>
  <si>
    <t>Teljes rögzített javadalmazás</t>
  </si>
  <si>
    <t>Ebből: készpénzalapú</t>
  </si>
  <si>
    <t>Ebből: részvények vagy azokkal egyenértékű tulajdoni részesedések</t>
  </si>
  <si>
    <t>Ebből: részvényhez kapcsolt eszközök vagy azokkal egyenértékű készpénz-helyettesítő fizetési eszközök</t>
  </si>
  <si>
    <t>Ebből: egyéb eszközök</t>
  </si>
  <si>
    <t>Ebből: egyéb formák</t>
  </si>
  <si>
    <t>EU-4a</t>
  </si>
  <si>
    <t>EU-5x</t>
  </si>
  <si>
    <t>Teljes változó javadalmazás</t>
  </si>
  <si>
    <t>Ebből: halasztott</t>
  </si>
  <si>
    <t>Teljes javadalmazás (2 + 10)</t>
  </si>
  <si>
    <t>Változó javadalmazás</t>
  </si>
  <si>
    <t>EU-13a</t>
  </si>
  <si>
    <t>EU-13b</t>
  </si>
  <si>
    <t>EU-14b</t>
  </si>
  <si>
    <t>EU-14x</t>
  </si>
  <si>
    <t>EU-14y</t>
  </si>
  <si>
    <t>(millió forintban, fő)</t>
  </si>
  <si>
    <t>REM2 -Különleges kifizetések azon munkavállalók számára, akiknek szakmai tevékenysége lényeges hatást gyakorol az intézmény kockázati profiljára (azonosított munkavállalók)</t>
  </si>
  <si>
    <t>Megítélt garantált változó javadalmazás</t>
  </si>
  <si>
    <t>Megítélt garantált változó javadalmazás – Azonosított munkavállalók száma</t>
  </si>
  <si>
    <t>Megítélt garantált változó javadalmazás – Teljes összeg</t>
  </si>
  <si>
    <t>Ebből az üzleti év során kifizetett megítélt garantált változó javadalmazás, amelyet nem vesznek figyelembe a teljesítményjavadalmazás felső korlátjában</t>
  </si>
  <si>
    <t>Korábbi időszakokban megítélt, az üzleti év során kifizetett végkielégítések</t>
  </si>
  <si>
    <t>Korábbi időszakokban megítélt, az üzleti év során kifizetett végkielégítések – Azonosított munkavállalók száma</t>
  </si>
  <si>
    <t>Korábbi időszakokban megítélt, az üzleti év során kifizetett végkielégítések – Teljes összeg</t>
  </si>
  <si>
    <t>Az üzleti év során megítélt végkielégítések</t>
  </si>
  <si>
    <t>Az üzleti év során megítélt végkielégítések – Azonosított munkavállalók száma</t>
  </si>
  <si>
    <t>Az üzleti év során megítélt végkielégítések – Teljes összeg</t>
  </si>
  <si>
    <t>Ebből az üzleti év során kifizetett</t>
  </si>
  <si>
    <t>Ebből halasztott</t>
  </si>
  <si>
    <t>Ebből az üzleti év során kifizetett végkielégítések, amelyeket nem vesznek figyelembe a teljesítményjavadalmazás felső korlátjában</t>
  </si>
  <si>
    <t>Ebből az egy fő részére megítélt legmagasabb kifizetés</t>
  </si>
  <si>
    <t>REM3 -Halasztott javadalmazás</t>
  </si>
  <si>
    <t>Korábbi teljesítési időszakokra megítélt halasztott javadalmazás teljes összege</t>
  </si>
  <si>
    <t>Ebből az adott üzleti évben kifizetendővé váló</t>
  </si>
  <si>
    <t>Ebből a következő üzleti években kifizetendővé váló</t>
  </si>
  <si>
    <t>Az üzleti év során kifizetendővé váló halasztott javadalmazás teljesítményen alapuló kiigazításának összege az adott üzleti évben</t>
  </si>
  <si>
    <t>A jövőbeli teljesítési évek során kifizetendővé váló halasztott javadalmazás teljesítményen alapuló kiigazításának összege az adott üzleti évben</t>
  </si>
  <si>
    <t>Az üzleti év során utólagos implicit kiigazítások miatt végrehajtott kiigazítások teljes összege (azaz a halasztott javadalmazás értékének változása az instrumentumok árának változása miatt)</t>
  </si>
  <si>
    <t>Az üzleti év előtt megítélt, az adott üzleti évben ténylegesen kifizetett halasztott javadalmazás teljes összege</t>
  </si>
  <si>
    <t>Korábbi teljesítési időszakra megítélt, kifizetendővé vált, de visszatartási időszak hatálya alá tartozó halasztott javadalmazás teljes összege</t>
  </si>
  <si>
    <t>Készpénzalapú</t>
  </si>
  <si>
    <t>Részvények vagy azokkal egyenértékű tulajdoni részesedések</t>
  </si>
  <si>
    <t>Részvényhez kapcsolt eszközök vagy azokkal egyenértékű készpénz-helyettesítő fizetési eszközök</t>
  </si>
  <si>
    <t>Egyéb formák</t>
  </si>
  <si>
    <t>Teljes összeg</t>
  </si>
  <si>
    <t>REM4 -Évenként 1 millió EUR összegű vagy annál nagyobb javadalmazás</t>
  </si>
  <si>
    <t>A CRR 450. cikkének i) pontja szerinti, magas keresettel rendelkező azonosított munkavállalók</t>
  </si>
  <si>
    <t>(EUR)</t>
  </si>
  <si>
    <t>1 000 000 – kevesebb mint 1 500 000</t>
  </si>
  <si>
    <t>1 500 000 – kevesebb mint 2 000 000</t>
  </si>
  <si>
    <t>2 000 000 – kevesebb mint 2 500 000</t>
  </si>
  <si>
    <t>2 500 000 – kevesebb mint 3 000 000</t>
  </si>
  <si>
    <t>3 000 000 – kevesebb mint 3 500 000</t>
  </si>
  <si>
    <t>3 500 000 – kevesebb mint 4 000 000</t>
  </si>
  <si>
    <t>4 000 000 – kevesebb mint 4 500 000</t>
  </si>
  <si>
    <t>4 500 000 – kevesebb mint 5 000 000</t>
  </si>
  <si>
    <t>5 000 000 – kevesebb mint 6 000 000</t>
  </si>
  <si>
    <t>6 000 000 – kevesebb mint 7 000 000</t>
  </si>
  <si>
    <t>7 000 000 – kevesebb mint 8 000 000</t>
  </si>
  <si>
    <t>…. Ha szükséges további sor kiegészítendő</t>
  </si>
  <si>
    <t>REM5 -Információ azon munkavállalók javadalmazásáról, akiknek szakmai tevékenysége lényeges hatást gyakorol az intézmény kockázati profiljára (azonosított munkavállalók)</t>
  </si>
  <si>
    <t>Vezető testület javadalmazása</t>
  </si>
  <si>
    <t>Vezető testület összesen</t>
  </si>
  <si>
    <t>Tevékenységi területek</t>
  </si>
  <si>
    <t>Befektetési banki tevékenység</t>
  </si>
  <si>
    <t>Lakossági banki tevékenység</t>
  </si>
  <si>
    <t>Vagyonkezelés</t>
  </si>
  <si>
    <t>Vállalati funkciók</t>
  </si>
  <si>
    <t>Független belsőkontroll-funkciók</t>
  </si>
  <si>
    <t>Minden egyéb</t>
  </si>
  <si>
    <t>Azonosított munkavállalók teljes száma</t>
  </si>
  <si>
    <t>Ebből: vezető testületi tagok</t>
  </si>
  <si>
    <t>Ebből: egyéb felső vezetés</t>
  </si>
  <si>
    <t>Ebből: egyéb azonosított munkavállalók</t>
  </si>
  <si>
    <t>Azonosított munkavállalók teljes javadalmazása</t>
  </si>
  <si>
    <t>Ebből: változó javadalmazás</t>
  </si>
  <si>
    <t>Ebből: rögzített javadalmazás</t>
  </si>
  <si>
    <t>AE1 -Megterhelt és meg nem terhelt eszközök</t>
  </si>
  <si>
    <t>Megterhelt eszközök könyv szerinti értéke</t>
  </si>
  <si>
    <t>ebből EHQLA-ként és HQLA- ként elvileg elismerhető</t>
  </si>
  <si>
    <t>Megterhelt eszközök valós értéke</t>
  </si>
  <si>
    <t>Meg nem terhelt eszközök könyv szerinti értéke</t>
  </si>
  <si>
    <t>ebből EHQLA és HQLA</t>
  </si>
  <si>
    <t>Meg nem terhelt eszközök valós értéke</t>
  </si>
  <si>
    <t>A nyilvánosságra hozatalt teljesítő intézmény eszközei</t>
  </si>
  <si>
    <t>Tulajdoni részesedést megtestesítő instrumentumok</t>
  </si>
  <si>
    <t>ebből: fedezett kötvények</t>
  </si>
  <si>
    <t>ebből: értékpapírosítások</t>
  </si>
  <si>
    <t>ebből: központi kormányzatok által kibocsátott</t>
  </si>
  <si>
    <t>ebből: pénzügyi vállalatok által kibocsátott</t>
  </si>
  <si>
    <t>ebből: nem pénzügyi vállalatok által kibocsátott</t>
  </si>
  <si>
    <t>AE2 -Kapott biztosítékok és kibocsátott, hitelviszonyt megtestesítő saját értékpapírok</t>
  </si>
  <si>
    <t>Kapott, megterhelt biztosíték vagy kibocsátott, hitelviszonyt megtestesítő saját értékpapír valós értéke</t>
  </si>
  <si>
    <t>ebből EHQLA-ként és HQLA-ként elvileg elismerhető</t>
  </si>
  <si>
    <t>Meg nem terhelt</t>
  </si>
  <si>
    <t>Megterhelhető kapott biztosíték vagy kibocsátott, hitelviszonyt megtestesítő saját értékpapír valós értéke</t>
  </si>
  <si>
    <t>A nyilvánosságra hozatalt teljesítő intézmény által kapott biztosíték</t>
  </si>
  <si>
    <t>Látra szóló követelések</t>
  </si>
  <si>
    <t>Látra szóló követelésektől eltérő hitelek és előlegek</t>
  </si>
  <si>
    <t>Egyéb kapott biztosítékok</t>
  </si>
  <si>
    <t>Saját fedezett kötvénytől vagy értékpapírosítástól eltérő, kibocsátott, hitelviszonyt megtestesítő saját értékpapírok</t>
  </si>
  <si>
    <t>Még nem elzálogosított saját kibocsátású fedezett kötvények és értékpapírosítások</t>
  </si>
  <si>
    <t>KAPOTT BIZTOSÍTÉKOK ÉS KIBOCSÁTOTT, HITELVISZONYT MEGTESTESÍTŐ SAJÁT ÉRTÉKPAPÍROK ÖSSZESEN</t>
  </si>
  <si>
    <t>AE3 -Megterhelés forrásai</t>
  </si>
  <si>
    <t>Megterhelés forrásaként meghatározott pénzügyi kötelezettségek könyv szerinti értéke</t>
  </si>
  <si>
    <t>Megfeleltetett kötelezettségek, függő kötelezettségek vagy kölcsönbe adott értékpapírok</t>
  </si>
  <si>
    <t>Megterhelt eszközök, kapott biztosítékok és fedezett kötvénytől vagy értékpapírosítástól eltérő kibocsátott, hitelviszonyt megtestesítő saját értékpapírok</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</si>
  <si>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</si>
  <si>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</si>
  <si>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</si>
  <si>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</si>
  <si>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</si>
  <si>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</si>
  <si>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</si>
  <si>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</si>
  <si>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</si>
  <si>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</si>
  <si>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</si>
  <si>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</si>
  <si>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</si>
  <si>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</si>
  <si>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</si>
  <si>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</si>
  <si>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</si>
  <si>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</si>
  <si>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</si>
  <si>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</si>
  <si>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</si>
  <si>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</si>
  <si>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</si>
  <si>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</si>
  <si>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</si>
  <si>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</si>
  <si>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</si>
  <si>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</si>
  <si>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</si>
  <si>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</si>
  <si>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</si>
  <si>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</si>
  <si>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</si>
  <si>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</si>
  <si>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</si>
  <si>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</si>
  <si>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LI1</t>
  </si>
  <si>
    <t>LI2</t>
  </si>
  <si>
    <t>OV1</t>
  </si>
  <si>
    <t>CQ1</t>
  </si>
  <si>
    <t>CQ3</t>
  </si>
  <si>
    <t>CQ4</t>
  </si>
  <si>
    <t>CQ5</t>
  </si>
  <si>
    <t>CQ7</t>
  </si>
  <si>
    <t>CR3</t>
  </si>
  <si>
    <t>CR4</t>
  </si>
  <si>
    <t>CR5</t>
  </si>
  <si>
    <t>CCR1</t>
  </si>
  <si>
    <t>CCR2</t>
  </si>
  <si>
    <t>CCR3</t>
  </si>
  <si>
    <t>CCR8</t>
  </si>
  <si>
    <t>MR1</t>
  </si>
  <si>
    <t>KM1</t>
  </si>
  <si>
    <t>LIQ1</t>
  </si>
  <si>
    <t>Fő mérőszámok</t>
  </si>
  <si>
    <t>A fő mérőszámok</t>
  </si>
  <si>
    <t>A teljes kockázati kitettségértékek áttekintése</t>
  </si>
  <si>
    <t>Hatályra vonatkozó információk</t>
  </si>
  <si>
    <t>A számviteli és a prudenciális konszolidáció hatóköre közötti eltérések és a pénzügyi kimutatásokban szereplő kategóriák szabályozói kockázati kategóriáknak való megfeleltetése</t>
  </si>
  <si>
    <t>A szabályozói kitettségértékek és a pénzügyi kimutatásokban szereplő könyv szerinti értékek közötti eltérések fő forrásai</t>
  </si>
  <si>
    <t>A szabályozói szavatolótőke összetétele</t>
  </si>
  <si>
    <t>Anticiklikus tőkepufferek</t>
  </si>
  <si>
    <t>CCYB1</t>
  </si>
  <si>
    <t>CCYB2</t>
  </si>
  <si>
    <t>Az anticiklikus tőkepuffer kiszámítása szempontjából releváns hitelkockázati kitettségek földrajzi eloszlása</t>
  </si>
  <si>
    <t>Az intézményspecifikus anticiklikus tőkepuffer nagysága</t>
  </si>
  <si>
    <t>LR1 – LRSum</t>
  </si>
  <si>
    <t>A számviteli eszközök és a tőkeáttételi mutató számításához használt kitettségek összefoglaló egyeztetése</t>
  </si>
  <si>
    <t>LR2 – LRCom</t>
  </si>
  <si>
    <t>Tőkeáttételi mutatóra vonatkozó egységes adattábla</t>
  </si>
  <si>
    <t>LR3 – LRSpl</t>
  </si>
  <si>
    <t>Mérlegen belüli kitettségek bontása (származtatott ügyletek, értékpapír-finanszírozási ügyletek és mentesített kitettségek nélkül)</t>
  </si>
  <si>
    <t>Likviditási követelmények</t>
  </si>
  <si>
    <t>A likviditásfedezeti rátára vonatkozó mennyiségi információk</t>
  </si>
  <si>
    <t>LIQ2</t>
  </si>
  <si>
    <t>Hitelkockázattal, felhígulási kockázattal szembeni kitettségek és a hitelminőség</t>
  </si>
  <si>
    <t>CR1</t>
  </si>
  <si>
    <t>Teljesítő (performing) és nemteljesítő (non-performing) kitettségek és kapcsolódó céltartalékok</t>
  </si>
  <si>
    <t>CR1-A</t>
  </si>
  <si>
    <t>Kitettségek futamideje</t>
  </si>
  <si>
    <t>CR2</t>
  </si>
  <si>
    <t>Nemteljesítő hitelek és előlegek állományának változásai</t>
  </si>
  <si>
    <t>CR2a</t>
  </si>
  <si>
    <t>A nemteljesítő hitelek és előlegek állományának változásai és a kapcsolódó nettó kumulált megtérülés</t>
  </si>
  <si>
    <t>Átstrukturált kitettségek hitelminősége</t>
  </si>
  <si>
    <t>CQ2</t>
  </si>
  <si>
    <t>Az átstrukturálás minősége</t>
  </si>
  <si>
    <t>Teljesítő és nemteljesítő kitettségek hitelminősége a késedelmes napok szerinti bontásban</t>
  </si>
  <si>
    <t>Nemteljesítő kitettségek minősége földrajzi bontásban</t>
  </si>
  <si>
    <t>Nem pénzügyi vállalatoknak nyújtott hitelek és előlegek hitelminősége ágazatok szerinti bontásban</t>
  </si>
  <si>
    <t>CQ6</t>
  </si>
  <si>
    <t>Biztosítékok értékelése – hitelek és előlegek</t>
  </si>
  <si>
    <t>Birtokbavétellel és végrehajtással megszerzett biztosítékok</t>
  </si>
  <si>
    <t>CQ8</t>
  </si>
  <si>
    <t>Birtokbavétellel és végrehajtással megszerzett biztosítékok – év szerinti részletezés</t>
  </si>
  <si>
    <t>Hitelkockázat-mérséklési technikák alkalmazása</t>
  </si>
  <si>
    <t>Hitelkockázat-mérséklési technikák áttekintése: A hitelkockázat-mérséklési technikák alkalmazása</t>
  </si>
  <si>
    <t>Sztenderd módszer alkalmazása</t>
  </si>
  <si>
    <t>Sztenderd módszer – Hitelkockázati kitettség és a hitelkockázat-mérséklés hatásai</t>
  </si>
  <si>
    <t>Partnerkockázati kitettségek</t>
  </si>
  <si>
    <t>A partnerkockázati kitettség elemzése módszerenként</t>
  </si>
  <si>
    <t>CVA-kockázathoz kapcsolódó szavatolótőke-követelmények hatálya alá tartozó ügyletek</t>
  </si>
  <si>
    <t>Sztenderd módszer – Partnerkockázati kitettségek szabályozási kitettségi osztályok és kockázati súlyok szerint</t>
  </si>
  <si>
    <t>CCR5</t>
  </si>
  <si>
    <t>Partnerkockázati kitettségek biztosítékainak összetétele</t>
  </si>
  <si>
    <t>CCR6</t>
  </si>
  <si>
    <t>Hitelderivatíva-kitettségek</t>
  </si>
  <si>
    <t>Központi szerződő felekkel szembeni kitettségek</t>
  </si>
  <si>
    <t>Piaci kockázat a sztenderd módszer alapján</t>
  </si>
  <si>
    <t>Sztenderd módszer és a piaci kockázatra vonatkozó belső modellek alkalmazása</t>
  </si>
  <si>
    <t>OR1</t>
  </si>
  <si>
    <t>Javadalmazási politika</t>
  </si>
  <si>
    <t>REM1</t>
  </si>
  <si>
    <t>Az üzleti évre vonatkozóan megítélt javadalmazás</t>
  </si>
  <si>
    <t>REM2</t>
  </si>
  <si>
    <t>Különleges kifizetések azon munkavállalók számára, akiknek szakmai tevékenysége lényeges hatást gyakorol az intézmény kockázati profiljára (azonosított munkavállalók)</t>
  </si>
  <si>
    <t>REM3</t>
  </si>
  <si>
    <t>Halasztott javadalmazás</t>
  </si>
  <si>
    <t>REM4</t>
  </si>
  <si>
    <t>Évenként 1 millió EUR összegű vagy annál nagyobb javadalmazás</t>
  </si>
  <si>
    <t>REM5</t>
  </si>
  <si>
    <t>Információ azon munkavállalók javadalmazásáról, akiknek szakmai tevékenysége lényeges hatást gyakorol az intézmény kockázati profiljára (azonosított munkavállalók)</t>
  </si>
  <si>
    <t>Megterhelt és meg nem terhelt eszközök</t>
  </si>
  <si>
    <t>AE1</t>
  </si>
  <si>
    <t>AE2</t>
  </si>
  <si>
    <t>Kapott biztosítékok és kibocsátott, hitelviszonyt megtestesítő saját értékpapírok</t>
  </si>
  <si>
    <t>AE3</t>
  </si>
  <si>
    <t>Megterhelés forrásai</t>
  </si>
  <si>
    <r>
      <t>Egyéb különbözetek</t>
    </r>
    <r>
      <rPr>
        <vertAlign val="superscript"/>
        <sz val="8"/>
        <rFont val="Arial"/>
        <family val="2"/>
        <charset val="238"/>
      </rPr>
      <t>1</t>
    </r>
  </si>
  <si>
    <r>
      <rPr>
        <vertAlign val="superscript"/>
        <sz val="8"/>
        <rFont val="Arial"/>
        <family val="2"/>
        <charset val="238"/>
      </rPr>
      <t xml:space="preserve">1 </t>
    </r>
    <r>
      <rPr>
        <sz val="8"/>
        <rFont val="Arial"/>
        <family val="2"/>
        <charset val="238"/>
      </rPr>
      <t>Szavatoló tőkéből le nem vont, tőkekövetelmény növelő tételek illetve az IFRS 9-hez vagy hasonló, várható hitelezési veszteség alapú elszámoláshoz köthető átmeneti szabályok miatti különbözetek (az 575/2013 rendelet 473a cikkének megfelelően számított összeg)</t>
    </r>
  </si>
  <si>
    <r>
      <t>ebből: a túlzott tőkeáttétel kockázatától eltérő kockázatok kezelését célzó kiegészítő szavatolótőke-követelmény</t>
    </r>
    <r>
      <rPr>
        <vertAlign val="superscript"/>
        <sz val="8"/>
        <rFont val="Arial"/>
        <family val="2"/>
        <charset val="238"/>
      </rPr>
      <t>3</t>
    </r>
  </si>
  <si>
    <r>
      <rPr>
        <vertAlign val="superscript"/>
        <sz val="8"/>
        <rFont val="Arial"/>
        <family val="2"/>
        <charset val="238"/>
      </rPr>
      <t>3</t>
    </r>
    <r>
      <rPr>
        <sz val="8"/>
        <rFont val="Arial"/>
        <family val="2"/>
        <charset val="238"/>
      </rPr>
      <t xml:space="preserve"> Tőkepuffer nem került bevezetésre</t>
    </r>
  </si>
  <si>
    <r>
      <t>Egyéb változások</t>
    </r>
    <r>
      <rPr>
        <vertAlign val="superscript"/>
        <sz val="8"/>
        <rFont val="Arial"/>
        <family val="2"/>
        <charset val="238"/>
      </rPr>
      <t>1</t>
    </r>
  </si>
  <si>
    <t>A tőkeáttételi mutató változására az alapvető tőke, valamint a tőkeáttételi mutató számításához használt kitettségérték változása van hatással.
Jelenleg nincs a tőkeáttételi mutató minimum szintjére vonatkozó előírás. Az európai döntéshozók ajánlásának megfelelően a Bankcsoport a tőkeáttételi mutató 3%-os értékét tekinti minimális szintnek. Tekintettel arra, hogy az OTP Csoport tőkeáttételi mutatója jelentősen meghaladja a 3%-ot, ezért a Bank jelenleg nem tervez azonnali lépéseket a tőkeáttételi kockázat csökkentésére. A Bankcsoport negyedévente monitorozza és tájékoztatja az Eszköz-Forrás Bizottságot a tőkeáttételi mutató értékéről. Amennyiben a mutató értéke kritikus szintet ér el, az Eszköz-Forrás Bizottság felkéri az illetékes szakterületek akcióterv kidolgozására a túlzott tőkeáttétel kezelésére.</t>
  </si>
  <si>
    <t>A piaci kockázat annak kockázata, hogy a piaci kockázati tényezők mozgása, beleértve a devizaárfolyamokat, árutőzsdei árakat, a kamatlábakat, hitelkockázati felárakat és a részvények árfolyamát, csökkenteni fogja a Csoport eredményét vagy a portfóliók értékét.</t>
  </si>
  <si>
    <t>A CRD 140. cikke alapján az intézményspecifikus anticiklikus tőkepufferráta azon anticiklikus pufferráták súlyozott átlagából áll, amelyek abban a joghatóságban alkalmazandók, ahol az intézmény lényeges hitelkockázati kitettségei elhelyezkednek.</t>
  </si>
  <si>
    <t>* a táblában bemutatott kitettségértékek az 575/2013 EU rendelet 473a cikkével összhangban számolt értékek, így tartalmazzák az IFRS9 nemzetközi pénzügyi beszámolási standard alkalmazásának enyhítésére szolgáló átmeneti intézkedések hatását.</t>
  </si>
  <si>
    <t>* a táblázat a pénzügyi biztosítékkel, garanciákkal fedezett kitettségeket mutatja be. Az ingatlanfedezettel rendelkező kitettségek a „fedezetlen kitettségek” oszlopban kerülnek kimutatásra.</t>
  </si>
  <si>
    <r>
      <t>Ebből nem minősített</t>
    </r>
    <r>
      <rPr>
        <b/>
        <vertAlign val="superscript"/>
        <sz val="8"/>
        <rFont val="Arial"/>
        <family val="2"/>
        <charset val="238"/>
      </rPr>
      <t>1</t>
    </r>
  </si>
  <si>
    <r>
      <rPr>
        <vertAlign val="superscript"/>
        <sz val="8"/>
        <rFont val="Arial"/>
        <family val="2"/>
        <charset val="238"/>
      </rPr>
      <t>1</t>
    </r>
    <r>
      <rPr>
        <sz val="8"/>
        <rFont val="Arial"/>
        <family val="2"/>
        <charset val="238"/>
      </rPr>
      <t xml:space="preserve"> az „ebből nem minősített” oszlopban a külső hitelminősítéssel nem rendelkező kitettségek kerülnek bemutatásra.</t>
    </r>
  </si>
  <si>
    <t>A hitelkockázati tőkeszámítás során a Bankcsoport az alábbi garanciákat vette figyelembe a hitelkockázat mérséklésére: 1) csoporttagi államok által adott garanciák: a garantőrök a hitelminőségi besorolásuk alapján a 3, illetve 4-es csoportba tartoznak 2) banki garanciák: a garantőrök a hitelminőségi besorolásuk alapján az 1, 2, 3, illetve 4-es csoportokba tartoznak 3) önkormányzatok és közszektorbeli intézmények által adott garanciák: a garantőröknek nincs hitelminőségi besorolásuk 4) multilaterális fejlesztési bankok által adott garanciák</t>
  </si>
  <si>
    <t>A számviteli konszolidációs kör és a prudenciális konszolidációs kör szerint értékek között az eltérést elsősorban az okozza, hogy eltérő entitások kerültek bevonásra az egyes konszolidációs körökbe.</t>
  </si>
  <si>
    <r>
      <rPr>
        <vertAlign val="superscript"/>
        <sz val="8"/>
        <rFont val="Arial"/>
        <family val="2"/>
        <charset val="238"/>
      </rPr>
      <t>2</t>
    </r>
    <r>
      <rPr>
        <sz val="8"/>
        <rFont val="Arial"/>
        <family val="2"/>
        <charset val="238"/>
      </rPr>
      <t>Az 575/2013 rendelet 473a cikke szerinti, az IFRS9 nemzetközi pénzügyi beszámolási standard alkalmazásának szavatolótőkére gyakorolt hatásának enyhítésére szolgáló átmeneti kiigazítás, illetve az egyéb átfogó jövedelemmel szemben valós értéken értékelt nem realizált nyereség vagy veszteség (szuverén kitettségekre vonatkozóan) hatása, összhangban a 873/2020 EU rendelet 1. cikk (6) bekezdésével.</t>
    </r>
  </si>
  <si>
    <t>A Bankcsoport az alábbi, a nem kereskedési könyvi kitettségek kockázati súlyának megállapításánál a Fitch, mint elismert külső hitelminősítő által készített hitelminősítéseket alkalmazza. A Bankcsoport a kibocsátóra és a kibocsátott értékpapirokra vonatkozó külső hitelminősítéseket az alábbi táblázat alapján forgatja át az egyes hitelminőségi besorolásokra. A Bankcsoport a szuverén, intézményi és vállalti kitettségi osztályokban alkalmazza a külső hitelminősítéseket, a minősítéseket ügyfél alapon veszi figyelembe. A kockázati súlyok származtatása a CRR 114. , 119. , 120. , 121. , 122. Cikkében leírtak alapján történik.</t>
  </si>
  <si>
    <t>Az egyes hitelminősítési kategóriák hitelminőség szerinti besorolása:</t>
  </si>
  <si>
    <t>Fitch kategóriák</t>
  </si>
  <si>
    <t>Hitelminőségi besorolások</t>
  </si>
  <si>
    <t>AAA</t>
  </si>
  <si>
    <t>AA+</t>
  </si>
  <si>
    <t>AA</t>
  </si>
  <si>
    <t>AA-</t>
  </si>
  <si>
    <t>A+</t>
  </si>
  <si>
    <t>A</t>
  </si>
  <si>
    <t>A-</t>
  </si>
  <si>
    <t>BBB+</t>
  </si>
  <si>
    <t>BBB</t>
  </si>
  <si>
    <t>BBB-</t>
  </si>
  <si>
    <t>BB+</t>
  </si>
  <si>
    <t>BB</t>
  </si>
  <si>
    <t>BB-</t>
  </si>
  <si>
    <t>B+</t>
  </si>
  <si>
    <t>B</t>
  </si>
  <si>
    <t>B-</t>
  </si>
  <si>
    <t>CCC+</t>
  </si>
  <si>
    <t>CCC</t>
  </si>
  <si>
    <t>CCC-</t>
  </si>
  <si>
    <t>CC</t>
  </si>
  <si>
    <t>C</t>
  </si>
  <si>
    <t>DDD</t>
  </si>
  <si>
    <t>DD</t>
  </si>
  <si>
    <t>D</t>
  </si>
  <si>
    <t>IRRBB1 - A nem a kereskedési könyvben szereplő kitettségek kamatláb kockázata</t>
  </si>
  <si>
    <t>IRRBB</t>
  </si>
  <si>
    <t>IRRBB1</t>
  </si>
  <si>
    <t>A nem a kereskedési könyvben szereplő kitettségek kamatláb kockázata</t>
  </si>
  <si>
    <t>A saját tőke gazdasági értékének változásai</t>
  </si>
  <si>
    <t>A nettó kamatbevétel változása</t>
  </si>
  <si>
    <t xml:space="preserve">Felügyeleti sokkforgatókönyvek	</t>
  </si>
  <si>
    <t>Párhuzamos felfelé tolódás</t>
  </si>
  <si>
    <t>Párhuzamos lefelé tolódás</t>
  </si>
  <si>
    <t>Meredekebb</t>
  </si>
  <si>
    <t>Laposabb</t>
  </si>
  <si>
    <t>Rövid kamatlábak emelkedése</t>
  </si>
  <si>
    <t>Rövid kamatlábak csökkenése</t>
  </si>
  <si>
    <t>Halmozott egyedi / általános hitelkockázati kiigazítás</t>
  </si>
  <si>
    <t>Nyitó egyenleg</t>
  </si>
  <si>
    <t>Az időszak során a becsült hitelveszteségekre félretett összegek miatti növekmények</t>
  </si>
  <si>
    <t>Az időszak során a becsült hitelveszteségek tekintetében visszaírt összegek miatti csökkenések</t>
  </si>
  <si>
    <t>A halmozott hitelkockázati kiigazításokkal szembeni összegek miatti csökkenések</t>
  </si>
  <si>
    <t>A hitelkockázati kiigazítások közötti átvezetések</t>
  </si>
  <si>
    <t>Árfolyamkülönbségek hatása</t>
  </si>
  <si>
    <t>Defaultból kigyógyult és nem értékvesztett</t>
  </si>
  <si>
    <t>Záró egyenleg</t>
  </si>
  <si>
    <t>A közvetlenül az eredménykimutatásban megjelenő hitelkockázati kiigazításokhoz kapcsolódó visszaírások</t>
  </si>
  <si>
    <t>A közvetlenül az eredménykimutatásban megjelenő egyedi hitelkockázati kiigazítások</t>
  </si>
  <si>
    <t>CR2-A - Hitelportfólió értékvesztés változása</t>
  </si>
  <si>
    <t>Pénztárak, betétszámlák, elszámolások a nemzeti bankokkal</t>
  </si>
  <si>
    <t>Bankközi kihelyezések, követelések</t>
  </si>
  <si>
    <t>Repókövetelések</t>
  </si>
  <si>
    <t>Egyéb átfogó eredménnyel szemben valós értéken értékelt pénzügyi eszközök</t>
  </si>
  <si>
    <t xml:space="preserve"> Befektetések társult és egyéb vállalkozásokban</t>
  </si>
  <si>
    <t>Használatijog-eszköz</t>
  </si>
  <si>
    <t>Halasztott adóeszközök</t>
  </si>
  <si>
    <t>Tényleges nyereségadó-követelések</t>
  </si>
  <si>
    <t>Értékesítésre tartott befektetett eszközök</t>
  </si>
  <si>
    <t>Nemzeti kormányokkal,  nemzeti bankokkal és egyéb bankokkal szembeni kötelezettségek</t>
  </si>
  <si>
    <t>Repókötelezettségek</t>
  </si>
  <si>
    <t>Lízingkötelezettség</t>
  </si>
  <si>
    <t>Halasztott adókötelezettség</t>
  </si>
  <si>
    <t>Tényleges nyereségadó-kötelezettségek</t>
  </si>
  <si>
    <t>Céltartalékok</t>
  </si>
  <si>
    <t>Értékesítésre tartott befektetett eszközökhöz közvetlenül kapcsolódó kötelezettségek</t>
  </si>
  <si>
    <t>Amortizált bekerülési értéken értékelt hitelek</t>
  </si>
  <si>
    <t>Szerbia</t>
  </si>
  <si>
    <t>Ukrajna</t>
  </si>
  <si>
    <t>HUF</t>
  </si>
  <si>
    <t>EUR+BGN</t>
  </si>
  <si>
    <t>USD</t>
  </si>
  <si>
    <t>Other</t>
  </si>
  <si>
    <r>
      <rPr>
        <vertAlign val="superscript"/>
        <sz val="8"/>
        <rFont val="Arial"/>
        <family val="2"/>
        <charset val="238"/>
      </rPr>
      <t>1</t>
    </r>
    <r>
      <rPr>
        <sz val="8"/>
        <rFont val="Arial"/>
        <family val="2"/>
        <charset val="238"/>
      </rPr>
      <t>Az eredménytartalék tartalmazza a 2024. év végi pozitív eredményt. A tárgyévi eredmény a számított osztalékelhatárolást tartalmazza.</t>
    </r>
  </si>
  <si>
    <t>ebből: anticiklikus pufferkövetelmény</t>
  </si>
  <si>
    <t>ebből: globálisan rendszerszinten jelentős intézmények vagy egyéb rendszerszinten jelentős intézmények pufferére vonatkozó követelmény</t>
  </si>
  <si>
    <t>Eredménnyel szemben kötelezően valósan értékelt valós értéken értékelt hitelek</t>
  </si>
  <si>
    <t>6a</t>
  </si>
  <si>
    <t>6b</t>
  </si>
  <si>
    <t>4a</t>
  </si>
  <si>
    <t>5a</t>
  </si>
  <si>
    <t>5b</t>
  </si>
  <si>
    <t>Elsődleges alapvető tőkemegfelelési mutató küszöbérték nélküli TREA figyelembe vételével (%)</t>
  </si>
  <si>
    <t>Alapvetőtőke-megfelelési mutató küszöbérték nélküli TREA figyelembe vételével (%)</t>
  </si>
  <si>
    <t>7a</t>
  </si>
  <si>
    <t>7b</t>
  </si>
  <si>
    <t>Teljestőke-megfelelési mutató küszöbérték nélküli TREA figyelembe vételével (%)</t>
  </si>
  <si>
    <t>EU 7e</t>
  </si>
  <si>
    <t>EU 7f</t>
  </si>
  <si>
    <t>EU 7g</t>
  </si>
  <si>
    <t>ebből a belső minősítésen alapuló módszer alapváltozata (F-IRB)</t>
  </si>
  <si>
    <t>ebből slotting módszer</t>
  </si>
  <si>
    <t>EU 4a</t>
  </si>
  <si>
    <t>ebből részvényjellegű pozíciók az egyszerű kockázati súlyozási módszer alapján</t>
  </si>
  <si>
    <t>ebből a fejlett IRB módszer (A-IRB)</t>
  </si>
  <si>
    <t>ebből belső modell módszer (IMM)</t>
  </si>
  <si>
    <t>ebből központi szerződő féllel szembeni kitettség</t>
  </si>
  <si>
    <t>ebből egyéb CCR</t>
  </si>
  <si>
    <t>Hitelértékelési korrekció (CVA)</t>
  </si>
  <si>
    <t>EU 10b</t>
  </si>
  <si>
    <t>ebből alap módszer (F-BA and R-BA)</t>
  </si>
  <si>
    <t>EU 10c</t>
  </si>
  <si>
    <t>ebből egyszerűsített módszer</t>
  </si>
  <si>
    <t>Nem alkalmazandó</t>
  </si>
  <si>
    <t>Kiegyenlítési kockázat</t>
  </si>
  <si>
    <t>Nem kereskedési könyvi értékpapírosítási kitettségek (a felső korlát alkalmazása után)</t>
  </si>
  <si>
    <t>ebből SEC-IRBA-módszer</t>
  </si>
  <si>
    <t>ebből SEC-ERBA-módszer (beleértve a belső értékelési módszert)</t>
  </si>
  <si>
    <t>ebből SEC-SA-módszer</t>
  </si>
  <si>
    <t>EU 19a</t>
  </si>
  <si>
    <t>ebből 1 250 %-os kockázati súly / levonás</t>
  </si>
  <si>
    <t>ebből alternatív sztenderd módszer (A-SA)</t>
  </si>
  <si>
    <t>EU 21a</t>
  </si>
  <si>
    <t>ebből egyszerűsített sztenderd módszer (S-SA)</t>
  </si>
  <si>
    <t xml:space="preserve">ebből alternatív belső modell módszer (A-IMA) </t>
  </si>
  <si>
    <t>EU 22a</t>
  </si>
  <si>
    <t>Nagykockázat-vállalások</t>
  </si>
  <si>
    <t>A kereskedési könyvek és a nem kereskedési könyv közötti átsorolások</t>
  </si>
  <si>
    <t>EU 24a</t>
  </si>
  <si>
    <t>Kriptoeszközökkel szembeni kitettségek</t>
  </si>
  <si>
    <t>A levonási küszöbök alatti összegek (amelyekre 250 %-os kockázati súly vonatkozik</t>
  </si>
  <si>
    <t>Alkalmazott tőke-küszöbérték (%)</t>
  </si>
  <si>
    <t>Tőke-küszöbérték kiigazítása (az átmeneti felső határérték alkalmazása előtt)</t>
  </si>
  <si>
    <t>Tőke-küszöbérték kiigazítása (az átmeneti felső határérték alkalmazása után)</t>
  </si>
  <si>
    <t>Nemteljesítő hitelek és előlegek nyitó állománya - 2024.12.31</t>
  </si>
  <si>
    <t>Nemteljesítő hitelek és előlegek záró állománya - 2025.12.31  (6 =1 + 2 - 3 - 4 + 5)</t>
  </si>
  <si>
    <t>Leírások miatti kiáramlás</t>
  </si>
  <si>
    <t>Érzékenység alapú módszer</t>
  </si>
  <si>
    <t>Általános kamatlábkockázat (GIRR)</t>
  </si>
  <si>
    <t>Részvénypiaci kockázat (EQU)</t>
  </si>
  <si>
    <t>Árukockázat (COM)</t>
  </si>
  <si>
    <t>Devizaárfolyam-kockázat (FX)</t>
  </si>
  <si>
    <t>Nem értékpapírosítások hitelfelár-kockázata (CSR)</t>
  </si>
  <si>
    <t>Alternatív korrelációkereskedési portfólióba nem tartozó értékpapírosítások hitelfelár-kockázata (non-ACTP CSR)</t>
  </si>
  <si>
    <t>Alternatív korrelációkereskedési portfólióba tartozó értékpapírosítások hitelfelár-kockázata (ACTP CSR)</t>
  </si>
  <si>
    <t>Nemteljesítési kockázat</t>
  </si>
  <si>
    <t>Nem értékpapírosítások</t>
  </si>
  <si>
    <t>Alternatív korrelációkereskedési portfólióba nem tartozó értékpapírosítások (non-ACTP)</t>
  </si>
  <si>
    <t>Alternatív korrelációkereskedési portfólióba tartozó értékpapírosítások (ACTP)</t>
  </si>
  <si>
    <t>Fennmaradó kockázat</t>
  </si>
  <si>
    <t>Alapul szolgáló egzotikus eszközök</t>
  </si>
  <si>
    <t>Egyéb fennmaradó kockázatok</t>
  </si>
  <si>
    <t>Összes OFR ASA</t>
  </si>
  <si>
    <t>Teljes kockázati kitettségérték küszöb előtt</t>
  </si>
  <si>
    <t> </t>
  </si>
  <si>
    <t>Számlakövetelések központi bankokkal szemben és egyéb látra szóló betétek</t>
  </si>
  <si>
    <t xml:space="preserve">Nem központi kormányzati közszektorbeli intézmények </t>
  </si>
  <si>
    <t xml:space="preserve">    Regionális kormányzatok vagy helyi hatóságok</t>
  </si>
  <si>
    <t xml:space="preserve">    Közszektorbeli intézmények</t>
  </si>
  <si>
    <t xml:space="preserve">     Ebből: Speciális hitelezés</t>
  </si>
  <si>
    <t>Alárendelt hitelviszonyt megtestesítő, valamint részvényjellegű kitettségek</t>
  </si>
  <si>
    <t xml:space="preserve">     Alárendelt hitelviszonyt megtestesítő kitettségek</t>
  </si>
  <si>
    <t xml:space="preserve">     Részvényjellegű kitettségek</t>
  </si>
  <si>
    <t>Lakosság</t>
  </si>
  <si>
    <t xml:space="preserve">Ingatlanra bejegyzett zálogjoggal fedezett, valamint földterületszerzéssel, fejlesztéssel és építéssel szembeni kitettségek </t>
  </si>
  <si>
    <t>Rövid távú hitelminősítéssel rendelkező intézményekkel és vállalkozásokkal szembeni követelések</t>
  </si>
  <si>
    <t>Kollektív befektetési formák (KBF)</t>
  </si>
  <si>
    <t>n.a.</t>
  </si>
  <si>
    <t>ÖSSZESEN</t>
  </si>
  <si>
    <t>Lakóingatlanra bejegyzett zálogjoggal fedezett kitettségek – nem jövedelemtermelő ingatlanok</t>
  </si>
  <si>
    <t>Lakóingatlanra bejegyzett zálogjoggal fedezett kitettségek – jövedelemtermelő ingatlanok</t>
  </si>
  <si>
    <t>Kereskedelmi ingatlanra bejegyzett zálogjoggal fedezett kitettségek – nem jövedelemtermelő ingatlanok</t>
  </si>
  <si>
    <t>Kereskedelmi ingatlanra bejegyzett zálogjoggal fedezett kitettségek – jövedelemtermelő ingatlanok</t>
  </si>
  <si>
    <t>Földterületszerzéssel, fejlesztéssel és építéssel szembeni kitettségek</t>
  </si>
  <si>
    <t xml:space="preserve">      Alárendelt hitelviszonyt megtestesítő kitettségek</t>
  </si>
  <si>
    <t>Ingatlanra bejegyzett zálogjoggal fedezett, valamint földterületszerzéssel, fejlesztéssel és építéssel szembeni kitettségek</t>
  </si>
  <si>
    <t xml:space="preserve">         hitelfelosztás alkalmazása nélkül</t>
  </si>
  <si>
    <t xml:space="preserve">         hitelfelosztás alkalmazásával (fedezett)</t>
  </si>
  <si>
    <t xml:space="preserve">         hitelfelosztás alkalmazásával (fedezetlen)</t>
  </si>
  <si>
    <t xml:space="preserve">        hitelfelosztás alkalmazása nélkül</t>
  </si>
  <si>
    <t xml:space="preserve">        hitelfelosztás alkalmazásával (fedezett)</t>
  </si>
  <si>
    <t xml:space="preserve">        hitelfelosztás alkalmazásával (fedezetlen)</t>
  </si>
  <si>
    <t>EU CVA 1 tábla – A csökkentett alapmódszer (R-BA) szerinti hitelértékelési korrekciós kockázat</t>
  </si>
  <si>
    <t>A szavatolótőke-követelmények elemei</t>
  </si>
  <si>
    <t xml:space="preserve">Szavatolótőke-követelmények </t>
  </si>
  <si>
    <t>CVA1</t>
  </si>
  <si>
    <t>CVA kockázat</t>
  </si>
  <si>
    <t>OR1 -Működési kockázati veszteségek</t>
  </si>
  <si>
    <t>10 éves átlag</t>
  </si>
  <si>
    <t>20 000 EUR-s küszöbérték esetében</t>
  </si>
  <si>
    <t>A működési kockázati veszteségek teljes összege a megtérült összegek levonása után (kizárt veszteségek nélkül)</t>
  </si>
  <si>
    <t>A működési kockázati veszteségek teljes száma</t>
  </si>
  <si>
    <t xml:space="preserve">A kizárt működési kockázati veszteségek teljes összege </t>
  </si>
  <si>
    <t xml:space="preserve">A kizárt működési kockázati események teljes száma </t>
  </si>
  <si>
    <t>A működési kockázati veszteségek teljes összege a megtérült összegek és a kizárt veszteségek levonása után</t>
  </si>
  <si>
    <t>100 000 EUR-s küszöbérték esetében</t>
  </si>
  <si>
    <t>A működési kockázati tőke kiszámításának részletei</t>
  </si>
  <si>
    <r>
      <rPr>
        <sz val="8"/>
        <color rgb="FF000000"/>
        <rFont val="Arial"/>
        <family val="2"/>
        <charset val="238"/>
      </rPr>
      <t xml:space="preserve">A CVA-kockázat szisztematikus elemeinek összesítése </t>
    </r>
  </si>
  <si>
    <r>
      <rPr>
        <sz val="8"/>
        <color rgb="FF000000"/>
        <rFont val="Arial"/>
        <family val="2"/>
        <charset val="238"/>
      </rPr>
      <t>A CVA-kockázat sajátos elemeinek összesítése</t>
    </r>
  </si>
  <si>
    <r>
      <rPr>
        <b/>
        <sz val="8"/>
        <color rgb="FF000000"/>
        <rFont val="Arial"/>
        <family val="2"/>
        <charset val="238"/>
      </rPr>
      <t>Összesen</t>
    </r>
  </si>
  <si>
    <t>Működési kockázati veszteségek</t>
  </si>
  <si>
    <t>CVA 1 – A csökkentett alapmódszer (R-BA) szerinti hitelértékelési korrekciós kockázat</t>
  </si>
  <si>
    <t>OR2 – Üzleti mutató (BI), komponensek és alkomponensek</t>
  </si>
  <si>
    <t>átlagos érték</t>
  </si>
  <si>
    <t>BI és alkomponensei</t>
  </si>
  <si>
    <t>Kamat-, lízing- és osztalékkomponens (ILDC)</t>
  </si>
  <si>
    <t>Az egyes intézményhez/konszolidált csoporthoz kapcsolódó kamat-, lízing- és osztalékkomponens (a 314. cikk (3) bekezdésében figyelembe vett szervezetek kivételével)</t>
  </si>
  <si>
    <t>Kamat- és lízingbevétel</t>
  </si>
  <si>
    <t>Kamat- és lízingráfordítás</t>
  </si>
  <si>
    <t>Eszközök összesen/eszközkomponens</t>
  </si>
  <si>
    <t>Osztalékbevétel/osztalékkomponens</t>
  </si>
  <si>
    <t>Szolgáltatási komponens (SC)</t>
  </si>
  <si>
    <t>Díj- és jutalékbevétel</t>
  </si>
  <si>
    <t>Díj- és jutalékráfordítás</t>
  </si>
  <si>
    <t>Egyéb működési bevétel</t>
  </si>
  <si>
    <t>Egyéb működési kiadás</t>
  </si>
  <si>
    <t>Pénzügyi komponens (FC)</t>
  </si>
  <si>
    <t>A kereskedési könyvre (TB) alkalmazandó nettó nyereség vagy veszteség</t>
  </si>
  <si>
    <t>A nem kereskedési könyvre (BB) alkalmazandó nettó nyereség vagy veszteség</t>
  </si>
  <si>
    <t>A TB/BB határ meghatározásához alkalmazott megközelítés (PBA vagy számviteli megközelítés)</t>
  </si>
  <si>
    <t>Üzleti mutató (BI)</t>
  </si>
  <si>
    <t>Üzletimutató-komponens (BIC)</t>
  </si>
  <si>
    <t>A üzleti mutató nyilvánosságra hozatala:</t>
  </si>
  <si>
    <t>Az üzleti mutató a kizárt leválasztott tevékenységek figyelembevételével</t>
  </si>
  <si>
    <t>Az üzleti mutató csökkenése a kizárt leválasztott tevékenységek miatt</t>
  </si>
  <si>
    <t>EU 6c</t>
  </si>
  <si>
    <t>A fúziók/felvásárlások hatása az üzleti mutatóra</t>
  </si>
  <si>
    <t>OR2</t>
  </si>
  <si>
    <t>Üzleti mutató (BI), komponensek és alkomponensek</t>
  </si>
  <si>
    <t>OR3</t>
  </si>
  <si>
    <t>A működési kockázathoz kapcsolódó szavatolótőke-követelmények és kockázati kitettségértékek</t>
  </si>
  <si>
    <t>OR3 – A működési kockázathoz kapcsolódó szavatolótőke-követelmények és kockázati kitettségértékek</t>
  </si>
  <si>
    <t xml:space="preserve">Üzletimutató-komponens (BIC) </t>
  </si>
  <si>
    <t>Alternatív sztenderd módszer (ASA) szerinti szavatolótőke-követelmények a 314. cikk (4) bekezdése szerint</t>
  </si>
  <si>
    <t xml:space="preserve">Nem alkalmazandó </t>
  </si>
  <si>
    <t>A működési kockázathoz kapcsolódó minimális szavatolótőke-követelmények (OROF)</t>
  </si>
  <si>
    <t>Működési kockázati kitettségértékek (REA)</t>
  </si>
  <si>
    <t>EU 1</t>
  </si>
  <si>
    <t>1a</t>
  </si>
  <si>
    <t>1b</t>
  </si>
  <si>
    <t>1c</t>
  </si>
  <si>
    <t>1d</t>
  </si>
  <si>
    <t>2d</t>
  </si>
  <si>
    <t>3b</t>
  </si>
  <si>
    <t>EU 3c</t>
  </si>
  <si>
    <t>Merkantil Bank Zrt. nyilvánosságra hozatali dokumentuma</t>
  </si>
  <si>
    <t>dNII - 2025.12.31</t>
  </si>
  <si>
    <t>dEVE - 2025.12.31</t>
  </si>
  <si>
    <t>A Bankcsoport 2025. december 31-ére vonatkozó tőkemegfeleléssel kapcsolatos számításai IFRS szabályok szerinti adatok alapján készültek. A szavatoló tőke kiszámítása során a prudenciális szűrők és levonások a CRR-rel összehangban kerültek alkalmazásra. A Bankcsoport a szabályozói tőkekövetelményének meghatározásához a hitelezési és piaci kockázatok esetében a sztenderd módszert, míg a működési kockázatok esetében az SMA módszert alkalmazza.</t>
  </si>
  <si>
    <t>A Merkantil Bank eszközeinek, biztosítékainak megterhelései, leginkább az MNB Növekedési Hitelprogramjának (NHP) keretében nyújtott hitelekkel és az MNB fedezett hiteleivel kapcsolatban merülnek fel. Ezeknek az MNB által nyújtott hiteleknek a biztosítékai részben maguk a refinanszírozott ügyfélhitelek, másrészt pedig a Merkantil Bank könyveiben lévő, az OTP Jelzálogbank által kibocsátott jelzáloglevelek, illetve magyar államkötvények. 
A Merkantil Bank a mérleg egyéb eszközei közé sorolt tételei közül a pénztárkészletet, az immateriális jószágait, a tárgyi eszközeit, illetve a készletállományát nem tekinti megterhelhetőnek.</t>
  </si>
  <si>
    <t/>
  </si>
  <si>
    <t>A banki könyvi kamatkockázati kitettség meghatározására a Bank – a bankcsoport mérete, földrajzi kiterjedés és tevékenysége alapján – a 2-ik modellezési szofisztikációs kategóriának megfelelően mind az eredmény alapú (nettó kamatbevétel változása – ΔNII) mind a gazdasági tőke alapú (tőke gazdasági értékének változása – ΔEVE) dinamikus modelleket alkalmazza.
A modellezés az EBA Guideline és a belső szabályozás által megkívánt keretek között történt. A számítások során a bank dinamikus cash-flow modellezést alkalmaz ΔNII esetében változatlan mérlegfőösszeg (konstans mérleg), ΔEVE esetében kifutó mérleg (run-off BS) feltételezése mellett. Az egyes cash flowk minden forgatókönyv esetén dinamikusan újraszámításra kerülnek az egyes forgatókönyveket jellemző viselkedési függvények mentén. A kitettség meghatározásra kerül a 6 standard EBA hozamsokk szcenárió mentén, az EBA Guideline-ban meghatározott sokkmértékek alkalmazása mellett.</t>
  </si>
  <si>
    <r>
      <rPr>
        <vertAlign val="superscript"/>
        <sz val="8"/>
        <rFont val="Arial"/>
        <family val="2"/>
        <charset val="238"/>
      </rPr>
      <t>1</t>
    </r>
    <r>
      <rPr>
        <sz val="8"/>
        <rFont val="Arial"/>
        <family val="2"/>
        <charset val="238"/>
      </rPr>
      <t xml:space="preserve"> Tartalmazza a részlegesen vagy teljesen visszafizetett állományokat illetve az FX hatást is.</t>
    </r>
  </si>
  <si>
    <t>Kitettségérték hitelkockázat- mérséklés után</t>
  </si>
  <si>
    <t>Ebből nemteljesítő kitettségek</t>
  </si>
  <si>
    <t>számviteli megközelítés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</si>
</sst>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0%"/>
    <numFmt numFmtId="167" formatCode="_-* #,##0.00\ _F_t_-;\-* #,##0.00\ _F_t_-;_-* &quot;-&quot;??\ _F_t_-;_-@_-"/>
    <numFmt numFmtId="168" formatCode="0.000%"/>
  </numFmts>
  <fonts count="4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sz val="11"/>
      <color theme="1"/>
      <name val="Arial"/>
      <family val="2"/>
      <charset val="238"/>
    </font>
    <font>
      <b/>
      <sz val="8"/>
      <color rgb="FFFF0000"/>
      <name val="Arial"/>
      <family val="2"/>
      <charset val="238"/>
    </font>
    <font>
      <vertAlign val="superscript"/>
      <sz val="8"/>
      <name val="Arial"/>
      <family val="2"/>
      <charset val="238"/>
    </font>
    <font>
      <sz val="10"/>
      <color rgb="FF000000"/>
      <name val="Arial"/>
      <family val="2"/>
      <charset val="238"/>
    </font>
    <font>
      <sz val="8"/>
      <color rgb="FF000000"/>
      <name val="Arial"/>
      <family val="2"/>
      <charset val="238"/>
    </font>
    <font>
      <i/>
      <sz val="8"/>
      <name val="Arial"/>
      <family val="2"/>
      <charset val="238"/>
    </font>
    <font>
      <i/>
      <sz val="8"/>
      <color theme="1"/>
      <name val="Arial"/>
      <family val="2"/>
      <charset val="238"/>
    </font>
    <font>
      <b/>
      <sz val="8"/>
      <color rgb="FF000000"/>
      <name val="Arial"/>
      <family val="2"/>
      <charset val="238"/>
    </font>
    <font>
      <b/>
      <vertAlign val="superscript"/>
      <sz val="8"/>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b/>
      <u/>
      <sz val="12"/>
      <color theme="9" tint="-0.249977111117893"/>
      <name val="Arial"/>
      <family val="2"/>
      <charset val="238"/>
    </font>
    <font>
      <sz val="8"/>
      <color theme="8"/>
      <name val="Arial"/>
      <family val="2"/>
      <charset val="238"/>
    </font>
    <font>
      <b/>
      <sz val="8"/>
      <color theme="8"/>
      <name val="Arial"/>
      <family val="2"/>
      <charset val="238"/>
    </font>
    <font>
      <sz val="10"/>
      <name val="Arial"/>
      <family val="2"/>
      <charset val="238"/>
    </font>
    <font>
      <sz val="10"/>
      <name val="Arial"/>
      <family val="2"/>
    </font>
    <font>
      <b/>
      <sz val="12"/>
      <name val="Arial"/>
      <family val="2"/>
    </font>
    <font>
      <b/>
      <sz val="20"/>
      <name val="Arial"/>
      <family val="2"/>
    </font>
    <font>
      <b/>
      <sz val="10"/>
      <name val="Arial"/>
      <family val="2"/>
    </font>
    <font>
      <b/>
      <sz val="10"/>
      <name val="Calibri"/>
      <family val="2"/>
      <charset val="238"/>
      <scheme val="minor"/>
    </font>
    <font>
      <sz val="11"/>
      <color theme="1"/>
      <name val="Segoe UI"/>
      <family val="2"/>
    </font>
    <font>
      <u/>
      <sz val="8"/>
      <color theme="10"/>
      <name val="Arial"/>
      <family val="2"/>
      <charset val="238"/>
    </font>
    <font>
      <b/>
      <u/>
      <sz val="8"/>
      <color theme="9" tint="-0.249977111117893"/>
      <name val="Arial"/>
      <family val="2"/>
      <charset val="238"/>
    </font>
    <font>
      <sz val="11"/>
      <color theme="1"/>
      <name val="Aptos"/>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s>
  <borders count="32">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s>
  <cellStyleXfs count="28">
    <xf numFmtId="0" fontId="0" fillId="0" borderId="0"/>
    <xf numFmtId="9" fontId="6" fillId="0" borderId="0" applyFont="0" applyFill="0" applyBorder="0" applyAlignment="0" applyProtection="0"/>
    <xf numFmtId="0" fontId="7" fillId="0" borderId="0"/>
    <xf numFmtId="0" fontId="21" fillId="0" borderId="0">
      <alignment horizontal="left" vertical="center" wrapText="1"/>
    </xf>
    <xf numFmtId="0" fontId="28" fillId="0" borderId="0" applyNumberFormat="0" applyFill="0" applyBorder="0" applyAlignment="0" applyProtection="0"/>
    <xf numFmtId="0" fontId="5" fillId="0" borderId="0"/>
    <xf numFmtId="167" fontId="5"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0" fontId="4" fillId="0" borderId="0"/>
    <xf numFmtId="0" fontId="6" fillId="0" borderId="0"/>
    <xf numFmtId="0" fontId="3" fillId="0" borderId="0"/>
    <xf numFmtId="0" fontId="39" fillId="0" borderId="0">
      <alignment vertical="center"/>
    </xf>
    <xf numFmtId="0" fontId="40" fillId="0" borderId="0" applyNumberFormat="0" applyFill="0" applyBorder="0" applyAlignment="0" applyProtection="0"/>
    <xf numFmtId="0" fontId="39" fillId="0" borderId="0">
      <alignment vertical="center"/>
    </xf>
    <xf numFmtId="3" fontId="39" fillId="5" borderId="29" applyFont="0">
      <alignment horizontal="right" vertical="center"/>
      <protection locked="0"/>
    </xf>
    <xf numFmtId="0" fontId="41" fillId="4" borderId="31" applyNumberFormat="0" applyFill="0" applyBorder="0" applyAlignment="0" applyProtection="0">
      <alignment horizontal="left"/>
    </xf>
    <xf numFmtId="0" fontId="42" fillId="4" borderId="30" applyFont="0" applyBorder="0">
      <alignment horizontal="center" wrapText="1"/>
    </xf>
    <xf numFmtId="0" fontId="2" fillId="0" borderId="0"/>
    <xf numFmtId="167" fontId="2" fillId="0" borderId="0" applyFont="0" applyFill="0" applyBorder="0" applyAlignment="0" applyProtection="0"/>
    <xf numFmtId="0" fontId="2" fillId="0" borderId="0"/>
    <xf numFmtId="43" fontId="6" fillId="0" borderId="0" applyFont="0" applyFill="0" applyBorder="0" applyAlignment="0" applyProtection="0"/>
    <xf numFmtId="0" fontId="39" fillId="0" borderId="0"/>
    <xf numFmtId="9" fontId="38" fillId="0" borderId="0" applyFont="0" applyFill="0" applyBorder="0" applyAlignment="0" applyProtection="0"/>
    <xf numFmtId="0" fontId="44" fillId="0" borderId="0"/>
    <xf numFmtId="43" fontId="6" fillId="0" borderId="0" applyFont="0" applyFill="0" applyBorder="0" applyAlignment="0" applyProtection="0"/>
    <xf numFmtId="0" fontId="1" fillId="0" borderId="0"/>
    <xf numFmtId="167" fontId="1" fillId="0" borderId="0" applyFont="0" applyFill="0" applyBorder="0" applyAlignment="0" applyProtection="0"/>
  </cellStyleXfs>
  <cellXfs count="543">
    <xf numFmtId="0" fontId="0" fillId="0" borderId="0" xfId="0"/>
    <xf numFmtId="0" fontId="9" fillId="0" borderId="0" xfId="0" applyFont="1"/>
    <xf numFmtId="0" fontId="10" fillId="0" borderId="0" xfId="0" applyFont="1"/>
    <xf numFmtId="164" fontId="11" fillId="0" borderId="0" xfId="0" applyNumberFormat="1" applyFont="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right" wrapText="1"/>
    </xf>
    <xf numFmtId="0" fontId="13" fillId="0" borderId="1" xfId="0" applyFont="1" applyBorder="1" applyAlignment="1">
      <alignment horizontal="center" vertical="center" wrapText="1"/>
    </xf>
    <xf numFmtId="0" fontId="14" fillId="0" borderId="0" xfId="0" applyFont="1" applyAlignment="1">
      <alignment horizontal="left"/>
    </xf>
    <xf numFmtId="0" fontId="16" fillId="0" borderId="0" xfId="0" applyFont="1" applyAlignment="1">
      <alignment horizontal="left" vertical="center" wrapText="1" indent="1"/>
    </xf>
    <xf numFmtId="10" fontId="15" fillId="0" borderId="0" xfId="1" applyNumberFormat="1" applyFont="1" applyFill="1" applyBorder="1"/>
    <xf numFmtId="0" fontId="16" fillId="0" borderId="0" xfId="0" applyFont="1" applyAlignment="1">
      <alignment horizontal="left" vertical="center" wrapText="1" indent="2"/>
    </xf>
    <xf numFmtId="0" fontId="17" fillId="2" borderId="0" xfId="0" applyFont="1" applyFill="1"/>
    <xf numFmtId="0" fontId="9" fillId="0" borderId="0" xfId="0" applyFont="1" applyAlignment="1">
      <alignment vertical="center" wrapText="1"/>
    </xf>
    <xf numFmtId="0" fontId="14" fillId="0" borderId="0" xfId="0" applyFont="1"/>
    <xf numFmtId="14" fontId="13" fillId="0" borderId="1" xfId="0" applyNumberFormat="1" applyFont="1" applyBorder="1" applyAlignment="1">
      <alignment horizontal="center" vertical="center" wrapText="1"/>
    </xf>
    <xf numFmtId="0" fontId="13" fillId="0" borderId="0" xfId="0" applyFont="1" applyAlignment="1">
      <alignment horizontal="left" vertical="center" wrapText="1" indent="1"/>
    </xf>
    <xf numFmtId="0" fontId="13" fillId="0" borderId="1" xfId="0" applyFont="1" applyBorder="1" applyAlignment="1">
      <alignment vertical="center" wrapText="1"/>
    </xf>
    <xf numFmtId="0" fontId="13" fillId="0" borderId="3" xfId="0" applyFont="1" applyBorder="1" applyAlignment="1">
      <alignment vertical="center" wrapText="1"/>
    </xf>
    <xf numFmtId="14" fontId="13" fillId="0" borderId="1" xfId="2" applyNumberFormat="1" applyFont="1" applyBorder="1" applyAlignment="1">
      <alignment horizontal="center" vertical="center" wrapText="1"/>
    </xf>
    <xf numFmtId="0" fontId="15" fillId="0" borderId="0" xfId="0" applyFont="1"/>
    <xf numFmtId="0" fontId="15" fillId="0" borderId="0" xfId="0" quotePrefix="1" applyFont="1"/>
    <xf numFmtId="0" fontId="13" fillId="0" borderId="1" xfId="2" applyFont="1" applyBorder="1" applyAlignment="1">
      <alignment horizontal="left" vertical="center" wrapText="1"/>
    </xf>
    <xf numFmtId="0" fontId="13" fillId="0" borderId="2" xfId="0" applyFont="1" applyBorder="1" applyAlignment="1">
      <alignment horizontal="center"/>
    </xf>
    <xf numFmtId="0" fontId="13" fillId="0" borderId="3" xfId="0" applyFont="1" applyBorder="1" applyAlignment="1">
      <alignment horizontal="center" vertical="center" wrapText="1"/>
    </xf>
    <xf numFmtId="0" fontId="16" fillId="0" borderId="0" xfId="0" applyFont="1" applyAlignment="1">
      <alignment wrapText="1"/>
    </xf>
    <xf numFmtId="0" fontId="13" fillId="0" borderId="0" xfId="0" applyFont="1" applyAlignment="1">
      <alignment wrapText="1"/>
    </xf>
    <xf numFmtId="0" fontId="15" fillId="0" borderId="0" xfId="0" applyFont="1" applyAlignment="1">
      <alignment wrapText="1"/>
    </xf>
    <xf numFmtId="3" fontId="16" fillId="0" borderId="0" xfId="0" applyNumberFormat="1" applyFont="1" applyAlignment="1">
      <alignment vertical="center"/>
    </xf>
    <xf numFmtId="0" fontId="16" fillId="0" borderId="0" xfId="0" applyFont="1" applyAlignment="1">
      <alignment vertical="center" wrapText="1"/>
    </xf>
    <xf numFmtId="0" fontId="13" fillId="0" borderId="0" xfId="0" applyFont="1" applyAlignment="1">
      <alignment vertical="center" wrapText="1"/>
    </xf>
    <xf numFmtId="0" fontId="16" fillId="0" borderId="0" xfId="0" applyFont="1"/>
    <xf numFmtId="0" fontId="14" fillId="0" borderId="3" xfId="2" applyFont="1" applyBorder="1" applyAlignment="1">
      <alignment horizontal="center" vertical="center" wrapText="1"/>
    </xf>
    <xf numFmtId="0" fontId="15" fillId="0" borderId="3" xfId="2" applyFont="1" applyBorder="1" applyAlignment="1">
      <alignment vertical="center"/>
    </xf>
    <xf numFmtId="0" fontId="15" fillId="0" borderId="0" xfId="2" applyFont="1" applyAlignment="1">
      <alignment vertical="center"/>
    </xf>
    <xf numFmtId="0" fontId="14" fillId="0" borderId="1" xfId="2" applyFont="1" applyBorder="1" applyAlignment="1">
      <alignment horizontal="center" vertical="center" wrapText="1"/>
    </xf>
    <xf numFmtId="0" fontId="15" fillId="0" borderId="2" xfId="2" applyFont="1" applyBorder="1" applyAlignment="1">
      <alignment vertical="center"/>
    </xf>
    <xf numFmtId="0" fontId="15" fillId="0" borderId="2" xfId="2" applyFont="1" applyBorder="1" applyAlignment="1">
      <alignment horizontal="center" vertical="center"/>
    </xf>
    <xf numFmtId="0" fontId="15" fillId="0" borderId="0" xfId="2" applyFont="1" applyAlignment="1">
      <alignment horizontal="center" vertical="center"/>
    </xf>
    <xf numFmtId="0" fontId="15" fillId="0" borderId="3" xfId="2" applyFont="1" applyBorder="1" applyAlignment="1">
      <alignment horizontal="center" vertical="center"/>
    </xf>
    <xf numFmtId="0" fontId="8" fillId="2" borderId="0" xfId="0" applyFont="1" applyFill="1" applyAlignment="1">
      <alignment horizontal="left" vertical="center"/>
    </xf>
    <xf numFmtId="0" fontId="0" fillId="0" borderId="0" xfId="0" applyAlignment="1">
      <alignment horizontal="center"/>
    </xf>
    <xf numFmtId="0" fontId="13" fillId="0" borderId="8" xfId="0" applyFont="1" applyBorder="1" applyAlignment="1">
      <alignment vertical="center" wrapText="1"/>
    </xf>
    <xf numFmtId="0" fontId="0" fillId="0" borderId="8" xfId="0" applyBorder="1"/>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left" vertical="center" wrapText="1"/>
    </xf>
    <xf numFmtId="3" fontId="16" fillId="0" borderId="0" xfId="0" applyNumberFormat="1" applyFont="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3" fontId="13" fillId="0" borderId="3" xfId="0" applyNumberFormat="1" applyFont="1" applyBorder="1" applyAlignment="1">
      <alignment horizontal="center" vertical="center"/>
    </xf>
    <xf numFmtId="0" fontId="13" fillId="0" borderId="0" xfId="0" applyFont="1" applyAlignment="1">
      <alignment horizontal="left" vertical="center" wrapText="1"/>
    </xf>
    <xf numFmtId="0" fontId="16" fillId="0" borderId="0" xfId="0" applyFont="1" applyAlignment="1">
      <alignment horizontal="center"/>
    </xf>
    <xf numFmtId="3" fontId="13" fillId="0" borderId="0" xfId="0" applyNumberFormat="1" applyFont="1" applyAlignment="1">
      <alignment horizontal="center" vertical="center"/>
    </xf>
    <xf numFmtId="0" fontId="13" fillId="0" borderId="0" xfId="0" applyFont="1" applyAlignment="1">
      <alignment horizontal="center" vertical="center" wrapText="1"/>
    </xf>
    <xf numFmtId="0" fontId="13" fillId="0" borderId="3" xfId="2"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0" xfId="0" applyFont="1" applyAlignment="1">
      <alignment vertical="center"/>
    </xf>
    <xf numFmtId="10" fontId="16" fillId="0" borderId="0" xfId="1" applyNumberFormat="1" applyFont="1" applyFill="1" applyBorder="1" applyAlignment="1">
      <alignment horizontal="center" vertical="center"/>
    </xf>
    <xf numFmtId="0" fontId="14" fillId="0" borderId="1" xfId="0" applyFont="1" applyBorder="1" applyAlignment="1">
      <alignment vertical="center"/>
    </xf>
    <xf numFmtId="14" fontId="14" fillId="0" borderId="1" xfId="0" applyNumberFormat="1" applyFont="1" applyBorder="1" applyAlignment="1">
      <alignment horizontal="center" vertical="center"/>
    </xf>
    <xf numFmtId="0" fontId="15" fillId="0" borderId="2" xfId="0" applyFont="1" applyBorder="1"/>
    <xf numFmtId="3" fontId="16" fillId="0" borderId="2" xfId="0" applyNumberFormat="1" applyFont="1" applyBorder="1" applyAlignment="1">
      <alignment horizontal="center" vertical="center"/>
    </xf>
    <xf numFmtId="0" fontId="14" fillId="0" borderId="3" xfId="0" applyFont="1" applyBorder="1"/>
    <xf numFmtId="3" fontId="16" fillId="0" borderId="3" xfId="0" applyNumberFormat="1" applyFont="1" applyBorder="1" applyAlignment="1">
      <alignment horizontal="center" vertical="center"/>
    </xf>
    <xf numFmtId="0" fontId="14" fillId="0" borderId="3" xfId="0" applyFont="1" applyBorder="1" applyAlignment="1">
      <alignment vertical="center"/>
    </xf>
    <xf numFmtId="14" fontId="13" fillId="0" borderId="3" xfId="0" applyNumberFormat="1" applyFont="1" applyBorder="1" applyAlignment="1">
      <alignment horizontal="center" vertical="center" wrapText="1"/>
    </xf>
    <xf numFmtId="0" fontId="16" fillId="0" borderId="0" xfId="0" applyFont="1" applyAlignment="1">
      <alignment horizontal="justify" vertical="center" wrapText="1"/>
    </xf>
    <xf numFmtId="0" fontId="13" fillId="0" borderId="3" xfId="0" applyFont="1" applyBorder="1" applyAlignment="1">
      <alignment horizontal="justify" vertical="center" wrapText="1"/>
    </xf>
    <xf numFmtId="0" fontId="16" fillId="0" borderId="0" xfId="0" applyFont="1" applyAlignment="1">
      <alignment horizontal="justify" vertical="center"/>
    </xf>
    <xf numFmtId="0" fontId="16" fillId="0" borderId="3" xfId="0" applyFont="1" applyBorder="1" applyAlignment="1">
      <alignment horizontal="justify" vertical="center" wrapText="1"/>
    </xf>
    <xf numFmtId="0" fontId="13" fillId="0" borderId="4" xfId="0" applyFont="1" applyBorder="1" applyAlignment="1">
      <alignment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14" fontId="13" fillId="0" borderId="0" xfId="0" applyNumberFormat="1" applyFont="1" applyAlignment="1">
      <alignment horizontal="center" vertical="center" wrapText="1"/>
    </xf>
    <xf numFmtId="14" fontId="13" fillId="0" borderId="12" xfId="0" applyNumberFormat="1" applyFont="1" applyBorder="1" applyAlignment="1">
      <alignment horizontal="center" vertical="center" wrapText="1"/>
    </xf>
    <xf numFmtId="0" fontId="13" fillId="0" borderId="0" xfId="0" applyFont="1" applyAlignment="1">
      <alignment horizontal="justify" vertical="center" wrapText="1"/>
    </xf>
    <xf numFmtId="0" fontId="13" fillId="0" borderId="4" xfId="0" applyFont="1" applyBorder="1" applyAlignment="1">
      <alignment horizontal="justify" vertical="center" wrapText="1"/>
    </xf>
    <xf numFmtId="3" fontId="13" fillId="0" borderId="4" xfId="0" applyNumberFormat="1" applyFont="1" applyBorder="1" applyAlignment="1">
      <alignment horizontal="center" vertical="center"/>
    </xf>
    <xf numFmtId="0" fontId="16" fillId="0" borderId="4" xfId="0" applyFont="1" applyBorder="1" applyAlignment="1">
      <alignment horizontal="justify" vertical="center" wrapText="1"/>
    </xf>
    <xf numFmtId="3" fontId="16" fillId="0" borderId="4" xfId="0" applyNumberFormat="1" applyFont="1" applyBorder="1" applyAlignment="1">
      <alignment horizontal="center" vertical="center"/>
    </xf>
    <xf numFmtId="0" fontId="16" fillId="0" borderId="0" xfId="0" applyFont="1" applyAlignment="1">
      <alignment horizontal="left" vertical="justify"/>
    </xf>
    <xf numFmtId="0" fontId="16" fillId="0" borderId="0" xfId="0" applyFont="1" applyAlignment="1">
      <alignment vertical="justify"/>
    </xf>
    <xf numFmtId="0" fontId="16" fillId="0" borderId="3" xfId="0" applyFont="1" applyBorder="1" applyAlignment="1">
      <alignment vertical="justify" wrapText="1"/>
    </xf>
    <xf numFmtId="3" fontId="15" fillId="0" borderId="0" xfId="0" applyNumberFormat="1" applyFont="1" applyAlignment="1">
      <alignment horizontal="center" vertical="center"/>
    </xf>
    <xf numFmtId="3" fontId="15" fillId="0" borderId="3" xfId="0" applyNumberFormat="1" applyFont="1" applyBorder="1" applyAlignment="1">
      <alignment horizontal="center" vertical="center"/>
    </xf>
    <xf numFmtId="3" fontId="14" fillId="0" borderId="0" xfId="0" applyNumberFormat="1" applyFont="1" applyAlignment="1">
      <alignment horizontal="center" vertical="center"/>
    </xf>
    <xf numFmtId="0" fontId="15" fillId="0" borderId="5" xfId="0" applyFont="1" applyBorder="1"/>
    <xf numFmtId="0" fontId="14" fillId="0" borderId="13" xfId="0" applyFont="1" applyBorder="1" applyAlignment="1">
      <alignment horizontal="center" vertical="center"/>
    </xf>
    <xf numFmtId="0" fontId="15" fillId="0" borderId="0" xfId="0" applyFont="1" applyAlignment="1">
      <alignment horizontal="center" vertical="center"/>
    </xf>
    <xf numFmtId="0" fontId="8" fillId="2" borderId="0" xfId="0" applyFont="1" applyFill="1" applyAlignment="1">
      <alignment vertical="center"/>
    </xf>
    <xf numFmtId="0" fontId="0" fillId="0" borderId="6" xfId="0" applyBorder="1"/>
    <xf numFmtId="0" fontId="18" fillId="0" borderId="0" xfId="0" applyFont="1"/>
    <xf numFmtId="0" fontId="15" fillId="0" borderId="6" xfId="0" applyFont="1" applyBorder="1" applyAlignment="1">
      <alignment horizontal="center"/>
    </xf>
    <xf numFmtId="0" fontId="15" fillId="0" borderId="0" xfId="0" applyFont="1" applyAlignment="1">
      <alignment horizontal="center"/>
    </xf>
    <xf numFmtId="0" fontId="15" fillId="0" borderId="8" xfId="0" applyFont="1" applyBorder="1" applyAlignment="1">
      <alignment horizontal="center"/>
    </xf>
    <xf numFmtId="0" fontId="0" fillId="0" borderId="5" xfId="0" applyBorder="1"/>
    <xf numFmtId="2" fontId="13" fillId="0" borderId="0" xfId="0" applyNumberFormat="1" applyFont="1" applyAlignment="1">
      <alignment horizontal="center" vertical="center" wrapText="1"/>
    </xf>
    <xf numFmtId="0" fontId="15" fillId="0" borderId="6" xfId="0" applyFont="1" applyBorder="1" applyAlignment="1">
      <alignment horizontal="center" vertical="center"/>
    </xf>
    <xf numFmtId="0" fontId="16" fillId="0" borderId="6" xfId="0" applyFont="1" applyBorder="1" applyAlignment="1">
      <alignment wrapText="1"/>
    </xf>
    <xf numFmtId="0" fontId="15" fillId="0" borderId="8" xfId="0" applyFont="1" applyBorder="1" applyAlignment="1">
      <alignment horizontal="center" vertical="center"/>
    </xf>
    <xf numFmtId="0" fontId="14" fillId="0" borderId="8" xfId="0" applyFont="1" applyBorder="1" applyAlignment="1">
      <alignment wrapText="1"/>
    </xf>
    <xf numFmtId="0" fontId="15" fillId="0" borderId="11" xfId="0" applyFont="1" applyBorder="1" applyAlignment="1">
      <alignment horizontal="center" vertical="center"/>
    </xf>
    <xf numFmtId="0" fontId="15" fillId="0" borderId="11" xfId="0" applyFont="1" applyBorder="1" applyAlignment="1">
      <alignment wrapText="1"/>
    </xf>
    <xf numFmtId="14" fontId="14" fillId="0" borderId="2" xfId="0" applyNumberFormat="1" applyFont="1" applyBorder="1" applyAlignment="1">
      <alignment horizontal="center"/>
    </xf>
    <xf numFmtId="3" fontId="16" fillId="0" borderId="6" xfId="0" applyNumberFormat="1" applyFont="1" applyBorder="1" applyAlignment="1">
      <alignment horizontal="center" vertical="center"/>
    </xf>
    <xf numFmtId="3" fontId="15" fillId="0" borderId="11" xfId="0" applyNumberFormat="1" applyFont="1" applyBorder="1" applyAlignment="1">
      <alignment horizontal="center" vertical="center"/>
    </xf>
    <xf numFmtId="3" fontId="16" fillId="0" borderId="11" xfId="0" applyNumberFormat="1" applyFont="1" applyBorder="1" applyAlignment="1">
      <alignment horizontal="center"/>
    </xf>
    <xf numFmtId="3" fontId="16" fillId="0" borderId="0" xfId="0" applyNumberFormat="1" applyFont="1" applyAlignment="1">
      <alignment horizontal="center"/>
    </xf>
    <xf numFmtId="3" fontId="14" fillId="0" borderId="8" xfId="0" applyNumberFormat="1" applyFont="1" applyBorder="1" applyAlignment="1">
      <alignment horizontal="center" vertical="center"/>
    </xf>
    <xf numFmtId="3" fontId="13" fillId="0" borderId="8" xfId="0" applyNumberFormat="1" applyFont="1" applyBorder="1" applyAlignment="1">
      <alignment horizontal="center" vertical="center"/>
    </xf>
    <xf numFmtId="3" fontId="13" fillId="0" borderId="8" xfId="0" applyNumberFormat="1" applyFont="1" applyBorder="1" applyAlignment="1">
      <alignment horizontal="center"/>
    </xf>
    <xf numFmtId="0" fontId="15" fillId="0" borderId="10" xfId="0" applyFont="1" applyBorder="1" applyAlignment="1">
      <alignment horizontal="center" vertical="center"/>
    </xf>
    <xf numFmtId="0" fontId="15" fillId="0" borderId="6" xfId="0" applyFont="1" applyBorder="1" applyAlignment="1">
      <alignment vertical="center"/>
    </xf>
    <xf numFmtId="0" fontId="13" fillId="0" borderId="8" xfId="0" applyFont="1" applyBorder="1" applyAlignment="1">
      <alignment vertical="center"/>
    </xf>
    <xf numFmtId="0" fontId="13" fillId="0" borderId="6" xfId="0" applyFont="1" applyBorder="1" applyAlignment="1">
      <alignment horizontal="left" vertical="center" wrapText="1"/>
    </xf>
    <xf numFmtId="14" fontId="14" fillId="0" borderId="6" xfId="0" applyNumberFormat="1" applyFont="1" applyBorder="1" applyAlignment="1">
      <alignment horizontal="center" vertical="center"/>
    </xf>
    <xf numFmtId="0" fontId="15" fillId="0" borderId="0" xfId="0" applyFont="1" applyAlignment="1">
      <alignment horizontal="center" vertical="center" wrapText="1"/>
    </xf>
    <xf numFmtId="0" fontId="14" fillId="0" borderId="0" xfId="0" applyFont="1" applyAlignment="1">
      <alignment vertical="center" wrapText="1"/>
    </xf>
    <xf numFmtId="0" fontId="23" fillId="0" borderId="0" xfId="0" applyFont="1" applyAlignment="1">
      <alignment horizontal="left" indent="1"/>
    </xf>
    <xf numFmtId="0" fontId="24" fillId="0" borderId="0" xfId="0" applyFont="1" applyAlignment="1">
      <alignment horizontal="left" vertical="center" wrapText="1" indent="1"/>
    </xf>
    <xf numFmtId="0" fontId="24" fillId="0" borderId="0" xfId="0" applyFont="1" applyAlignment="1">
      <alignment horizontal="left" wrapText="1" indent="1"/>
    </xf>
    <xf numFmtId="0" fontId="24" fillId="0" borderId="0" xfId="0" applyFont="1" applyAlignment="1">
      <alignment horizontal="left" indent="1"/>
    </xf>
    <xf numFmtId="0" fontId="15" fillId="0" borderId="8" xfId="0"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14" fillId="3" borderId="0" xfId="0" applyFont="1" applyFill="1" applyAlignment="1">
      <alignment vertical="top" wrapText="1"/>
    </xf>
    <xf numFmtId="0" fontId="15" fillId="0" borderId="0" xfId="0" applyFont="1" applyAlignment="1">
      <alignment horizontal="left" vertical="center" wrapText="1" indent="2"/>
    </xf>
    <xf numFmtId="0" fontId="15" fillId="0" borderId="0" xfId="0" applyFont="1" applyAlignment="1">
      <alignment horizontal="left" wrapText="1"/>
    </xf>
    <xf numFmtId="0" fontId="14" fillId="3" borderId="8" xfId="0" applyFont="1" applyFill="1" applyBorder="1" applyAlignment="1">
      <alignment vertical="top" wrapText="1"/>
    </xf>
    <xf numFmtId="0" fontId="14" fillId="0" borderId="0" xfId="0" applyFont="1" applyAlignment="1">
      <alignment horizontal="left" vertical="top"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8" xfId="0" applyFont="1" applyBorder="1"/>
    <xf numFmtId="0" fontId="14"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vertical="center" wrapText="1"/>
    </xf>
    <xf numFmtId="0" fontId="15" fillId="0" borderId="10" xfId="0" applyFont="1" applyBorder="1" applyAlignment="1">
      <alignment horizontal="left" vertical="center" wrapText="1"/>
    </xf>
    <xf numFmtId="0" fontId="14" fillId="3" borderId="10" xfId="0" applyFont="1" applyFill="1" applyBorder="1" applyAlignment="1">
      <alignment vertical="top" wrapText="1"/>
    </xf>
    <xf numFmtId="0" fontId="14" fillId="0" borderId="10" xfId="0" applyFont="1" applyBorder="1" applyAlignment="1">
      <alignment vertical="center" wrapText="1"/>
    </xf>
    <xf numFmtId="0" fontId="15" fillId="0" borderId="10" xfId="0" applyFont="1" applyBorder="1" applyAlignment="1">
      <alignment horizontal="left" wrapText="1"/>
    </xf>
    <xf numFmtId="0" fontId="24" fillId="0" borderId="0" xfId="0" applyFont="1" applyAlignment="1">
      <alignment horizontal="left" indent="2"/>
    </xf>
    <xf numFmtId="0" fontId="24" fillId="0" borderId="0" xfId="0" applyFont="1" applyAlignment="1">
      <alignment horizontal="left" wrapText="1" indent="2"/>
    </xf>
    <xf numFmtId="0" fontId="24" fillId="0" borderId="0" xfId="0" applyFont="1" applyAlignment="1">
      <alignment horizontal="left" wrapText="1" indent="3"/>
    </xf>
    <xf numFmtId="0" fontId="15" fillId="0" borderId="0" xfId="0" applyFont="1" applyAlignment="1">
      <alignment horizontal="left" wrapText="1" indent="2"/>
    </xf>
    <xf numFmtId="0" fontId="15" fillId="0" borderId="0" xfId="0" applyFont="1" applyAlignment="1">
      <alignment horizontal="left" wrapText="1" indent="4"/>
    </xf>
    <xf numFmtId="0" fontId="14" fillId="0" borderId="10" xfId="0" applyFont="1" applyBorder="1"/>
    <xf numFmtId="0" fontId="24" fillId="0" borderId="0" xfId="0" applyFont="1" applyAlignment="1">
      <alignment horizontal="left" vertical="center" indent="2"/>
    </xf>
    <xf numFmtId="0" fontId="28" fillId="2" borderId="0" xfId="4" applyNumberFormat="1" applyFill="1" applyBorder="1" applyAlignment="1" applyProtection="1">
      <alignment vertical="center"/>
    </xf>
    <xf numFmtId="0" fontId="23" fillId="0" borderId="0" xfId="2" applyFont="1" applyAlignment="1">
      <alignment horizontal="left" vertical="center" wrapText="1" indent="1"/>
    </xf>
    <xf numFmtId="0" fontId="13" fillId="0" borderId="3" xfId="2" applyFont="1" applyBorder="1" applyAlignment="1">
      <alignment horizontal="left" vertical="center" wrapText="1"/>
    </xf>
    <xf numFmtId="0" fontId="16" fillId="0" borderId="2" xfId="2" applyFont="1" applyBorder="1" applyAlignment="1">
      <alignment horizontal="left" vertical="center" wrapText="1"/>
    </xf>
    <xf numFmtId="0" fontId="23" fillId="0" borderId="0" xfId="2" applyFont="1" applyAlignment="1">
      <alignment horizontal="left" vertical="center" wrapText="1" indent="2"/>
    </xf>
    <xf numFmtId="0" fontId="16" fillId="0" borderId="0" xfId="2" applyFont="1" applyAlignment="1">
      <alignment horizontal="left" vertical="center" wrapText="1"/>
    </xf>
    <xf numFmtId="0" fontId="13" fillId="0" borderId="2" xfId="2" applyFont="1" applyBorder="1" applyAlignment="1">
      <alignment horizontal="left" vertical="center" wrapText="1"/>
    </xf>
    <xf numFmtId="0" fontId="13" fillId="0" borderId="0" xfId="2" applyFont="1" applyAlignment="1">
      <alignment horizontal="left" vertical="center" wrapText="1"/>
    </xf>
    <xf numFmtId="0" fontId="13" fillId="0" borderId="3" xfId="2" applyFont="1" applyBorder="1" applyAlignment="1">
      <alignment vertical="center" wrapText="1"/>
    </xf>
    <xf numFmtId="3" fontId="16" fillId="0" borderId="2" xfId="2" applyNumberFormat="1" applyFont="1" applyBorder="1" applyAlignment="1">
      <alignment horizontal="center" vertical="center"/>
    </xf>
    <xf numFmtId="3" fontId="16" fillId="0" borderId="0" xfId="2" applyNumberFormat="1" applyFont="1" applyAlignment="1">
      <alignment horizontal="center" vertical="center"/>
    </xf>
    <xf numFmtId="3" fontId="13" fillId="0" borderId="3" xfId="2" applyNumberFormat="1" applyFont="1" applyBorder="1" applyAlignment="1">
      <alignment horizontal="center"/>
    </xf>
    <xf numFmtId="0" fontId="13" fillId="0" borderId="15" xfId="2" applyFont="1" applyBorder="1" applyAlignment="1">
      <alignment horizontal="center" vertical="center" wrapText="1"/>
    </xf>
    <xf numFmtId="3" fontId="16" fillId="0" borderId="16" xfId="2" applyNumberFormat="1" applyFont="1" applyBorder="1" applyAlignment="1">
      <alignment horizontal="center" vertical="center"/>
    </xf>
    <xf numFmtId="3" fontId="16" fillId="0" borderId="17" xfId="2" applyNumberFormat="1" applyFont="1" applyBorder="1" applyAlignment="1">
      <alignment horizontal="center" vertical="center"/>
    </xf>
    <xf numFmtId="3" fontId="13" fillId="0" borderId="15" xfId="2" applyNumberFormat="1" applyFont="1" applyBorder="1" applyAlignment="1">
      <alignment horizontal="center"/>
    </xf>
    <xf numFmtId="0" fontId="13" fillId="0" borderId="19" xfId="2" applyFont="1" applyBorder="1" applyAlignment="1">
      <alignment vertical="center" wrapText="1"/>
    </xf>
    <xf numFmtId="3" fontId="16" fillId="0" borderId="20" xfId="2" applyNumberFormat="1" applyFont="1" applyBorder="1" applyAlignment="1">
      <alignment horizontal="center" vertical="center"/>
    </xf>
    <xf numFmtId="3" fontId="16" fillId="0" borderId="21" xfId="2" applyNumberFormat="1" applyFont="1" applyBorder="1" applyAlignment="1">
      <alignment horizontal="center" vertical="center"/>
    </xf>
    <xf numFmtId="3" fontId="13" fillId="0" borderId="19" xfId="2" applyNumberFormat="1" applyFont="1" applyBorder="1" applyAlignment="1">
      <alignment horizontal="center"/>
    </xf>
    <xf numFmtId="0" fontId="13" fillId="0" borderId="19" xfId="2" applyFont="1" applyBorder="1" applyAlignment="1">
      <alignment horizontal="center" vertical="center" wrapText="1"/>
    </xf>
    <xf numFmtId="0" fontId="13" fillId="0" borderId="2" xfId="2" applyFont="1" applyBorder="1" applyAlignment="1">
      <alignment vertical="center" wrapText="1"/>
    </xf>
    <xf numFmtId="0" fontId="13" fillId="0" borderId="2" xfId="2" applyFont="1" applyBorder="1" applyAlignment="1">
      <alignment horizontal="center" vertical="center" wrapText="1"/>
    </xf>
    <xf numFmtId="0" fontId="16" fillId="0" borderId="3" xfId="0" applyFont="1" applyBorder="1" applyAlignment="1">
      <alignment wrapText="1"/>
    </xf>
    <xf numFmtId="0" fontId="16" fillId="0" borderId="0" xfId="0" applyFont="1" applyAlignment="1">
      <alignment horizontal="left" vertical="center"/>
    </xf>
    <xf numFmtId="0" fontId="13" fillId="0" borderId="0" xfId="2" applyFont="1" applyAlignment="1">
      <alignment vertical="center" wrapText="1"/>
    </xf>
    <xf numFmtId="3" fontId="16" fillId="3" borderId="0" xfId="2" applyNumberFormat="1" applyFont="1" applyFill="1" applyAlignment="1">
      <alignment horizontal="center"/>
    </xf>
    <xf numFmtId="3" fontId="16" fillId="3" borderId="17" xfId="2" applyNumberFormat="1" applyFont="1" applyFill="1" applyBorder="1" applyAlignment="1">
      <alignment horizontal="center"/>
    </xf>
    <xf numFmtId="3" fontId="16" fillId="0" borderId="0" xfId="6" applyNumberFormat="1" applyFont="1" applyFill="1" applyBorder="1" applyAlignment="1">
      <alignment horizontal="center" vertical="center"/>
    </xf>
    <xf numFmtId="3" fontId="16" fillId="0" borderId="3" xfId="6" applyNumberFormat="1" applyFont="1" applyFill="1" applyBorder="1" applyAlignment="1">
      <alignment horizontal="center" vertical="center"/>
    </xf>
    <xf numFmtId="0" fontId="16" fillId="0" borderId="4" xfId="2" applyFont="1" applyBorder="1" applyAlignment="1">
      <alignment horizontal="left" vertical="center" wrapText="1"/>
    </xf>
    <xf numFmtId="3" fontId="16" fillId="0" borderId="4" xfId="2" applyNumberFormat="1" applyFont="1" applyBorder="1" applyAlignment="1">
      <alignment horizontal="center" vertical="center"/>
    </xf>
    <xf numFmtId="0" fontId="16" fillId="0" borderId="0" xfId="2" applyFont="1" applyAlignment="1">
      <alignment horizontal="center" vertical="center" wrapText="1"/>
    </xf>
    <xf numFmtId="0" fontId="0" fillId="0" borderId="0" xfId="0" applyAlignment="1">
      <alignment horizontal="left"/>
    </xf>
    <xf numFmtId="0" fontId="13" fillId="0" borderId="0" xfId="2" applyFont="1" applyAlignment="1">
      <alignment horizontal="center" vertical="center" wrapText="1"/>
    </xf>
    <xf numFmtId="0" fontId="23" fillId="0" borderId="0" xfId="2" applyFont="1" applyAlignment="1">
      <alignment horizontal="left" vertical="center" wrapText="1" indent="3"/>
    </xf>
    <xf numFmtId="0" fontId="16" fillId="0" borderId="3" xfId="2" applyFont="1" applyBorder="1" applyAlignment="1">
      <alignment horizontal="left" vertical="center" wrapText="1"/>
    </xf>
    <xf numFmtId="0" fontId="13" fillId="0" borderId="0" xfId="0" applyFont="1" applyAlignment="1">
      <alignment horizontal="left" vertical="center"/>
    </xf>
    <xf numFmtId="0" fontId="13" fillId="0" borderId="3" xfId="0" applyFont="1" applyBorder="1" applyAlignment="1">
      <alignment wrapText="1"/>
    </xf>
    <xf numFmtId="0" fontId="14" fillId="0" borderId="3" xfId="2" applyFont="1" applyBorder="1" applyAlignment="1">
      <alignment vertical="center"/>
    </xf>
    <xf numFmtId="0" fontId="24" fillId="0" borderId="0" xfId="2" applyFont="1" applyAlignment="1">
      <alignment horizontal="left" vertical="center" indent="2"/>
    </xf>
    <xf numFmtId="0" fontId="14" fillId="0" borderId="3" xfId="2" applyFont="1" applyBorder="1" applyAlignment="1">
      <alignment horizontal="center"/>
    </xf>
    <xf numFmtId="0" fontId="14" fillId="0" borderId="14" xfId="2" applyFont="1" applyBorder="1" applyAlignment="1">
      <alignment horizontal="center" vertical="center" wrapText="1"/>
    </xf>
    <xf numFmtId="0" fontId="14" fillId="0" borderId="2" xfId="2" applyFont="1" applyBorder="1" applyAlignment="1">
      <alignment horizontal="center"/>
    </xf>
    <xf numFmtId="0" fontId="15" fillId="0" borderId="0" xfId="2" applyFont="1" applyAlignment="1">
      <alignment vertical="center" wrapText="1"/>
    </xf>
    <xf numFmtId="0" fontId="24" fillId="0" borderId="0" xfId="2" applyFont="1" applyAlignment="1">
      <alignment horizontal="left" vertical="center" wrapText="1" indent="2"/>
    </xf>
    <xf numFmtId="0" fontId="16" fillId="0" borderId="3" xfId="0" applyFont="1" applyBorder="1" applyAlignment="1">
      <alignment horizontal="left" vertical="center" wrapText="1" indent="2"/>
    </xf>
    <xf numFmtId="14" fontId="13" fillId="0" borderId="3" xfId="0" applyNumberFormat="1" applyFont="1" applyBorder="1" applyAlignment="1">
      <alignment vertical="center" wrapText="1"/>
    </xf>
    <xf numFmtId="0" fontId="13" fillId="0" borderId="3" xfId="0" applyFont="1" applyBorder="1" applyAlignment="1">
      <alignment horizontal="left" vertical="center" wrapText="1" indent="1"/>
    </xf>
    <xf numFmtId="166" fontId="16" fillId="0" borderId="0" xfId="1" applyNumberFormat="1" applyFont="1" applyFill="1" applyBorder="1" applyAlignment="1">
      <alignment horizontal="center" vertical="center"/>
    </xf>
    <xf numFmtId="166" fontId="13" fillId="0" borderId="3" xfId="1" applyNumberFormat="1" applyFont="1" applyFill="1" applyBorder="1" applyAlignment="1">
      <alignment horizontal="center" vertical="center"/>
    </xf>
    <xf numFmtId="9" fontId="13" fillId="0" borderId="1" xfId="1" applyFont="1" applyFill="1" applyBorder="1" applyAlignment="1">
      <alignment horizontal="center" vertical="center" wrapText="1"/>
    </xf>
    <xf numFmtId="3" fontId="16" fillId="0" borderId="17" xfId="0" applyNumberFormat="1" applyFont="1" applyBorder="1" applyAlignment="1">
      <alignment horizontal="center" vertical="center"/>
    </xf>
    <xf numFmtId="3" fontId="16" fillId="0" borderId="15" xfId="0" applyNumberFormat="1" applyFont="1" applyBorder="1" applyAlignment="1">
      <alignment horizontal="center" vertical="center"/>
    </xf>
    <xf numFmtId="3" fontId="15" fillId="0" borderId="2" xfId="2" applyNumberFormat="1" applyFont="1" applyBorder="1" applyAlignment="1">
      <alignment horizontal="center" vertical="center"/>
    </xf>
    <xf numFmtId="3" fontId="15" fillId="0" borderId="16" xfId="2" applyNumberFormat="1" applyFont="1" applyBorder="1" applyAlignment="1">
      <alignment horizontal="center" vertical="center"/>
    </xf>
    <xf numFmtId="3" fontId="15" fillId="0" borderId="0" xfId="2" applyNumberFormat="1" applyFont="1" applyAlignment="1">
      <alignment horizontal="center" vertical="center"/>
    </xf>
    <xf numFmtId="3" fontId="15" fillId="0" borderId="17" xfId="2" applyNumberFormat="1" applyFont="1" applyBorder="1" applyAlignment="1">
      <alignment horizontal="center" vertical="center"/>
    </xf>
    <xf numFmtId="3" fontId="15" fillId="0" borderId="0" xfId="7" applyNumberFormat="1" applyFont="1" applyFill="1" applyBorder="1" applyAlignment="1">
      <alignment horizontal="center" vertical="center"/>
    </xf>
    <xf numFmtId="3" fontId="15" fillId="0" borderId="17" xfId="7" applyNumberFormat="1" applyFont="1" applyFill="1" applyBorder="1" applyAlignment="1">
      <alignment horizontal="center" vertical="center"/>
    </xf>
    <xf numFmtId="3" fontId="14" fillId="0" borderId="3" xfId="7" applyNumberFormat="1" applyFont="1" applyFill="1" applyBorder="1" applyAlignment="1">
      <alignment horizontal="center" vertical="center"/>
    </xf>
    <xf numFmtId="3" fontId="14" fillId="0" borderId="15" xfId="7" applyNumberFormat="1" applyFont="1" applyFill="1" applyBorder="1" applyAlignment="1">
      <alignment horizontal="center" vertical="center"/>
    </xf>
    <xf numFmtId="3" fontId="16" fillId="3" borderId="17" xfId="2" applyNumberFormat="1" applyFont="1" applyFill="1" applyBorder="1" applyAlignment="1">
      <alignment horizontal="center" vertical="center"/>
    </xf>
    <xf numFmtId="3" fontId="16" fillId="3" borderId="0" xfId="2" applyNumberFormat="1" applyFont="1" applyFill="1" applyAlignment="1">
      <alignment horizontal="center" vertical="center"/>
    </xf>
    <xf numFmtId="3" fontId="16" fillId="0" borderId="15" xfId="2" applyNumberFormat="1" applyFont="1" applyBorder="1" applyAlignment="1">
      <alignment horizontal="center"/>
    </xf>
    <xf numFmtId="3" fontId="16" fillId="0" borderId="19" xfId="2" applyNumberFormat="1" applyFont="1" applyBorder="1" applyAlignment="1">
      <alignment horizontal="center"/>
    </xf>
    <xf numFmtId="3" fontId="16" fillId="0" borderId="3" xfId="2" applyNumberFormat="1" applyFont="1" applyBorder="1" applyAlignment="1">
      <alignment horizontal="center"/>
    </xf>
    <xf numFmtId="0" fontId="14" fillId="0" borderId="2" xfId="2" applyFont="1" applyBorder="1" applyAlignment="1">
      <alignment horizontal="center" vertical="center"/>
    </xf>
    <xf numFmtId="0" fontId="14" fillId="0" borderId="3" xfId="2" applyFont="1" applyBorder="1" applyAlignment="1">
      <alignment horizontal="left" vertical="center"/>
    </xf>
    <xf numFmtId="0" fontId="15" fillId="0" borderId="6" xfId="0" quotePrefix="1" applyFont="1" applyBorder="1"/>
    <xf numFmtId="3" fontId="15" fillId="0" borderId="0" xfId="2" applyNumberFormat="1" applyFont="1" applyAlignment="1">
      <alignment horizontal="center" vertical="center" wrapText="1"/>
    </xf>
    <xf numFmtId="3" fontId="15" fillId="3" borderId="0" xfId="2" applyNumberFormat="1" applyFont="1" applyFill="1" applyAlignment="1">
      <alignment horizontal="center" vertical="center"/>
    </xf>
    <xf numFmtId="3" fontId="14" fillId="0" borderId="3" xfId="2" applyNumberFormat="1" applyFont="1" applyBorder="1" applyAlignment="1">
      <alignment horizontal="center" vertical="center"/>
    </xf>
    <xf numFmtId="165" fontId="15" fillId="0" borderId="0" xfId="2" applyNumberFormat="1" applyFont="1" applyAlignment="1">
      <alignment horizontal="center" vertical="center"/>
    </xf>
    <xf numFmtId="3" fontId="15" fillId="3" borderId="0" xfId="2" applyNumberFormat="1" applyFont="1" applyFill="1" applyAlignment="1">
      <alignment horizontal="center" vertical="center" wrapText="1"/>
    </xf>
    <xf numFmtId="3" fontId="14" fillId="3" borderId="3" xfId="2" applyNumberFormat="1" applyFont="1" applyFill="1" applyBorder="1" applyAlignment="1">
      <alignment horizontal="center" vertical="center"/>
    </xf>
    <xf numFmtId="3" fontId="15" fillId="3" borderId="2" xfId="2" applyNumberFormat="1" applyFont="1" applyFill="1" applyBorder="1" applyAlignment="1">
      <alignment horizontal="center" vertical="center"/>
    </xf>
    <xf numFmtId="3" fontId="16" fillId="3" borderId="21" xfId="2" applyNumberFormat="1" applyFont="1" applyFill="1" applyBorder="1" applyAlignment="1">
      <alignment horizontal="center" vertical="center"/>
    </xf>
    <xf numFmtId="3" fontId="16" fillId="3" borderId="4" xfId="2" applyNumberFormat="1" applyFont="1" applyFill="1" applyBorder="1" applyAlignment="1">
      <alignment horizontal="center" vertical="center"/>
    </xf>
    <xf numFmtId="3" fontId="13" fillId="0" borderId="0" xfId="6" applyNumberFormat="1" applyFont="1" applyFill="1" applyBorder="1" applyAlignment="1">
      <alignment horizontal="center" vertical="center"/>
    </xf>
    <xf numFmtId="3" fontId="13" fillId="0" borderId="3" xfId="6" applyNumberFormat="1" applyFont="1" applyFill="1" applyBorder="1" applyAlignment="1">
      <alignment horizontal="center" vertical="center"/>
    </xf>
    <xf numFmtId="3" fontId="13" fillId="3" borderId="2" xfId="6" applyNumberFormat="1" applyFont="1" applyFill="1" applyBorder="1" applyAlignment="1">
      <alignment horizontal="center" vertical="center"/>
    </xf>
    <xf numFmtId="3" fontId="16" fillId="3" borderId="0" xfId="6" applyNumberFormat="1" applyFont="1" applyFill="1" applyBorder="1" applyAlignment="1">
      <alignment horizontal="center" vertical="center"/>
    </xf>
    <xf numFmtId="3" fontId="16" fillId="3" borderId="3" xfId="6" applyNumberFormat="1" applyFont="1" applyFill="1" applyBorder="1" applyAlignment="1">
      <alignment horizontal="center" vertical="center"/>
    </xf>
    <xf numFmtId="0" fontId="14" fillId="0" borderId="3" xfId="2" applyFont="1" applyBorder="1" applyAlignment="1">
      <alignment horizontal="left"/>
    </xf>
    <xf numFmtId="3" fontId="15" fillId="0" borderId="0" xfId="2" applyNumberFormat="1" applyFont="1" applyAlignment="1">
      <alignment horizontal="center"/>
    </xf>
    <xf numFmtId="3" fontId="14" fillId="0" borderId="3" xfId="2" applyNumberFormat="1" applyFont="1" applyBorder="1" applyAlignment="1">
      <alignment horizontal="center"/>
    </xf>
    <xf numFmtId="0" fontId="15" fillId="0" borderId="0" xfId="2" applyFont="1"/>
    <xf numFmtId="0" fontId="15" fillId="0" borderId="0" xfId="2" applyFont="1" applyAlignment="1">
      <alignment horizontal="left" indent="2"/>
    </xf>
    <xf numFmtId="3" fontId="15" fillId="0" borderId="0" xfId="2" applyNumberFormat="1" applyFont="1" applyAlignment="1">
      <alignment horizontal="center" wrapText="1"/>
    </xf>
    <xf numFmtId="0" fontId="15" fillId="0" borderId="0" xfId="2" applyFont="1" applyAlignment="1">
      <alignment wrapText="1"/>
    </xf>
    <xf numFmtId="0" fontId="15" fillId="0" borderId="0" xfId="2" applyFont="1" applyAlignment="1">
      <alignment horizontal="left" vertical="center" wrapText="1"/>
    </xf>
    <xf numFmtId="0" fontId="14" fillId="0" borderId="3" xfId="2" applyFont="1" applyBorder="1" applyAlignment="1">
      <alignment horizontal="left" vertical="center" wrapText="1"/>
    </xf>
    <xf numFmtId="9" fontId="14" fillId="0" borderId="3" xfId="2" applyNumberFormat="1" applyFont="1" applyBorder="1" applyAlignment="1">
      <alignment horizontal="center"/>
    </xf>
    <xf numFmtId="0" fontId="14" fillId="0" borderId="3" xfId="2" applyFont="1" applyBorder="1"/>
    <xf numFmtId="0" fontId="14" fillId="0" borderId="2" xfId="2" applyFont="1" applyBorder="1" applyAlignment="1">
      <alignment horizontal="left" vertical="center"/>
    </xf>
    <xf numFmtId="0" fontId="16" fillId="0" borderId="0" xfId="2" applyFont="1" applyAlignment="1">
      <alignment horizontal="left" vertical="center" wrapText="1" indent="1"/>
    </xf>
    <xf numFmtId="0" fontId="13" fillId="0" borderId="1" xfId="2" applyFont="1" applyBorder="1" applyAlignment="1">
      <alignment horizontal="center" vertical="center" wrapText="1"/>
    </xf>
    <xf numFmtId="0" fontId="13" fillId="0" borderId="1" xfId="2" applyFont="1" applyBorder="1" applyAlignment="1">
      <alignment vertical="center" wrapText="1"/>
    </xf>
    <xf numFmtId="0" fontId="13" fillId="0" borderId="8" xfId="2" applyFont="1" applyBorder="1" applyAlignment="1">
      <alignment horizontal="left" vertical="center" wrapText="1" indent="1"/>
    </xf>
    <xf numFmtId="3" fontId="13" fillId="0" borderId="8" xfId="2" applyNumberFormat="1" applyFont="1" applyBorder="1" applyAlignment="1">
      <alignment horizontal="center" vertical="center"/>
    </xf>
    <xf numFmtId="0" fontId="14" fillId="0" borderId="8" xfId="0" applyFont="1" applyBorder="1" applyAlignment="1">
      <alignment horizontal="center"/>
    </xf>
    <xf numFmtId="0" fontId="13" fillId="0" borderId="0" xfId="2" applyFont="1" applyAlignment="1">
      <alignment wrapText="1"/>
    </xf>
    <xf numFmtId="1" fontId="16" fillId="0" borderId="0" xfId="8" applyNumberFormat="1" applyFont="1" applyFill="1" applyBorder="1" applyAlignment="1">
      <alignment horizontal="center" vertical="center" wrapText="1"/>
    </xf>
    <xf numFmtId="0" fontId="13" fillId="0" borderId="5" xfId="2" applyFont="1" applyBorder="1" applyAlignment="1">
      <alignment vertical="center" wrapText="1"/>
    </xf>
    <xf numFmtId="0" fontId="13" fillId="0" borderId="5" xfId="2" applyFont="1" applyBorder="1" applyAlignment="1">
      <alignment horizontal="center" vertical="center" wrapText="1"/>
    </xf>
    <xf numFmtId="3" fontId="16" fillId="0" borderId="3" xfId="2" applyNumberFormat="1" applyFont="1" applyBorder="1" applyAlignment="1">
      <alignment horizontal="center" vertical="center"/>
    </xf>
    <xf numFmtId="0" fontId="16" fillId="0" borderId="0" xfId="2" applyFont="1" applyAlignment="1">
      <alignment horizontal="left" wrapText="1"/>
    </xf>
    <xf numFmtId="0" fontId="16" fillId="0" borderId="0" xfId="2" applyFont="1" applyAlignment="1">
      <alignment horizontal="left" wrapText="1" indent="2"/>
    </xf>
    <xf numFmtId="0" fontId="13" fillId="0" borderId="6" xfId="2" applyFont="1" applyBorder="1" applyAlignment="1">
      <alignment horizontal="left" vertical="center" wrapText="1"/>
    </xf>
    <xf numFmtId="9" fontId="13" fillId="3" borderId="6" xfId="8" applyFont="1" applyFill="1" applyBorder="1" applyAlignment="1">
      <alignment horizontal="center" vertical="center" wrapText="1"/>
    </xf>
    <xf numFmtId="0" fontId="13" fillId="0" borderId="10" xfId="2" applyFont="1" applyBorder="1" applyAlignment="1">
      <alignment wrapText="1"/>
    </xf>
    <xf numFmtId="3" fontId="16" fillId="0" borderId="10" xfId="2" applyNumberFormat="1" applyFont="1" applyBorder="1" applyAlignment="1">
      <alignment horizontal="center" vertical="center"/>
    </xf>
    <xf numFmtId="0" fontId="16" fillId="0" borderId="3" xfId="2" applyFont="1" applyBorder="1" applyAlignment="1">
      <alignment horizontal="left" wrapText="1" indent="2"/>
    </xf>
    <xf numFmtId="0" fontId="16" fillId="0" borderId="3" xfId="2" applyFont="1" applyBorder="1" applyAlignment="1">
      <alignment horizontal="left" wrapText="1"/>
    </xf>
    <xf numFmtId="0" fontId="13" fillId="0" borderId="9" xfId="2" applyFont="1" applyBorder="1" applyAlignment="1">
      <alignment horizontal="left" wrapText="1"/>
    </xf>
    <xf numFmtId="3" fontId="16" fillId="0" borderId="9" xfId="2" applyNumberFormat="1" applyFont="1" applyBorder="1" applyAlignment="1">
      <alignment horizontal="center" vertical="center"/>
    </xf>
    <xf numFmtId="0" fontId="15" fillId="0" borderId="0" xfId="2" applyFont="1" applyAlignment="1">
      <alignment horizontal="left" vertical="center"/>
    </xf>
    <xf numFmtId="0" fontId="14" fillId="0" borderId="3" xfId="2" applyFont="1" applyBorder="1" applyAlignment="1">
      <alignment horizontal="center" vertical="center"/>
    </xf>
    <xf numFmtId="0" fontId="14" fillId="0" borderId="0" xfId="2" applyFont="1" applyAlignment="1">
      <alignment horizontal="left" vertical="center"/>
    </xf>
    <xf numFmtId="3" fontId="15" fillId="3" borderId="9" xfId="2" applyNumberFormat="1" applyFont="1" applyFill="1" applyBorder="1" applyAlignment="1">
      <alignment horizontal="center" vertical="center"/>
    </xf>
    <xf numFmtId="0" fontId="15" fillId="0" borderId="0" xfId="2" applyFont="1" applyAlignment="1">
      <alignment horizontal="left" vertical="center" indent="2"/>
    </xf>
    <xf numFmtId="3" fontId="15" fillId="0" borderId="3" xfId="2" applyNumberFormat="1" applyFont="1" applyBorder="1" applyAlignment="1">
      <alignment horizontal="center" vertical="center"/>
    </xf>
    <xf numFmtId="0" fontId="14" fillId="0" borderId="1" xfId="2" applyFont="1" applyBorder="1" applyAlignment="1">
      <alignment horizontal="center" vertical="center"/>
    </xf>
    <xf numFmtId="9" fontId="14" fillId="0" borderId="1" xfId="2" applyNumberFormat="1" applyFont="1" applyBorder="1" applyAlignment="1">
      <alignment horizontal="center" vertical="center" wrapText="1"/>
    </xf>
    <xf numFmtId="0" fontId="15" fillId="0" borderId="0" xfId="2" applyFont="1" applyAlignment="1">
      <alignment horizontal="left" vertical="center" wrapText="1" indent="2"/>
    </xf>
    <xf numFmtId="0" fontId="15" fillId="0" borderId="0" xfId="2" applyFont="1" applyAlignment="1">
      <alignment horizontal="left" vertical="center" indent="4"/>
    </xf>
    <xf numFmtId="0" fontId="15" fillId="0" borderId="10" xfId="2" applyFont="1" applyBorder="1" applyAlignment="1">
      <alignment horizontal="left" vertical="center" indent="2"/>
    </xf>
    <xf numFmtId="0" fontId="15" fillId="0" borderId="11" xfId="2" applyFont="1" applyBorder="1" applyAlignment="1">
      <alignment horizontal="left" vertical="center"/>
    </xf>
    <xf numFmtId="0" fontId="15" fillId="0" borderId="10" xfId="2" applyFont="1" applyBorder="1" applyAlignment="1">
      <alignment horizontal="left" vertical="center" indent="4"/>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4" fillId="0" borderId="0" xfId="2" applyFont="1" applyAlignment="1">
      <alignment horizontal="left" vertical="center" wrapText="1"/>
    </xf>
    <xf numFmtId="0" fontId="15" fillId="0" borderId="3" xfId="2" applyFont="1" applyBorder="1" applyAlignment="1">
      <alignment horizontal="left" vertical="center" indent="2"/>
    </xf>
    <xf numFmtId="9" fontId="15" fillId="3" borderId="2" xfId="2" applyNumberFormat="1" applyFont="1" applyFill="1" applyBorder="1" applyAlignment="1">
      <alignment horizontal="center" vertical="center" wrapText="1"/>
    </xf>
    <xf numFmtId="0" fontId="15" fillId="0" borderId="4" xfId="2" applyFont="1" applyBorder="1" applyAlignment="1">
      <alignment horizontal="left" vertical="center" wrapText="1" indent="2"/>
    </xf>
    <xf numFmtId="0" fontId="15" fillId="0" borderId="2" xfId="2" applyFont="1" applyBorder="1" applyAlignment="1">
      <alignment horizontal="left" vertical="center"/>
    </xf>
    <xf numFmtId="0" fontId="15" fillId="0" borderId="3" xfId="2" applyFont="1" applyBorder="1" applyAlignment="1">
      <alignment horizontal="left" vertical="center"/>
    </xf>
    <xf numFmtId="0" fontId="15" fillId="0" borderId="4" xfId="2" applyFont="1" applyBorder="1" applyAlignment="1">
      <alignment horizontal="left" vertical="center" indent="2"/>
    </xf>
    <xf numFmtId="0" fontId="15" fillId="0" borderId="9" xfId="2" applyFont="1" applyBorder="1" applyAlignment="1">
      <alignment horizontal="left" vertical="center"/>
    </xf>
    <xf numFmtId="0" fontId="19" fillId="0" borderId="1" xfId="2" applyFont="1" applyBorder="1" applyAlignment="1">
      <alignment horizontal="center" vertical="center"/>
    </xf>
    <xf numFmtId="0" fontId="15" fillId="0" borderId="0" xfId="2" applyFont="1" applyAlignment="1">
      <alignment horizontal="left" vertical="center" wrapText="1" indent="4"/>
    </xf>
    <xf numFmtId="0" fontId="16" fillId="0" borderId="1" xfId="2" applyFont="1" applyBorder="1" applyAlignment="1">
      <alignment vertical="center" wrapText="1"/>
    </xf>
    <xf numFmtId="3" fontId="15" fillId="0" borderId="1" xfId="2" applyNumberFormat="1" applyFont="1" applyBorder="1" applyAlignment="1">
      <alignment horizontal="center" vertical="center"/>
    </xf>
    <xf numFmtId="0" fontId="15" fillId="0" borderId="0" xfId="2" applyFont="1" applyAlignment="1">
      <alignment horizontal="center" vertical="center" wrapText="1"/>
    </xf>
    <xf numFmtId="0" fontId="15" fillId="3" borderId="0" xfId="2" applyFont="1" applyFill="1" applyAlignment="1">
      <alignment horizontal="center" vertical="center" wrapText="1"/>
    </xf>
    <xf numFmtId="0" fontId="15" fillId="3" borderId="3" xfId="2" applyFont="1" applyFill="1" applyBorder="1" applyAlignment="1">
      <alignment horizontal="center" vertical="center"/>
    </xf>
    <xf numFmtId="0" fontId="15" fillId="3" borderId="2" xfId="2" applyFont="1" applyFill="1" applyBorder="1" applyAlignment="1">
      <alignment horizontal="center" vertical="center"/>
    </xf>
    <xf numFmtId="0" fontId="15" fillId="3" borderId="0" xfId="2" applyFont="1" applyFill="1" applyAlignment="1">
      <alignment horizontal="center" vertical="center"/>
    </xf>
    <xf numFmtId="0" fontId="15" fillId="0" borderId="4" xfId="2" applyFont="1" applyBorder="1" applyAlignment="1">
      <alignment horizontal="center" vertical="center"/>
    </xf>
    <xf numFmtId="0" fontId="15" fillId="0" borderId="9" xfId="2" applyFont="1" applyBorder="1" applyAlignment="1">
      <alignment horizontal="center" vertical="center"/>
    </xf>
    <xf numFmtId="0" fontId="18" fillId="0" borderId="3" xfId="0" applyFont="1" applyBorder="1"/>
    <xf numFmtId="0" fontId="14" fillId="0" borderId="8" xfId="0" applyFont="1" applyBorder="1" applyAlignment="1">
      <alignment horizontal="center" vertical="center"/>
    </xf>
    <xf numFmtId="3" fontId="16" fillId="0" borderId="0" xfId="0" applyNumberFormat="1" applyFont="1" applyAlignment="1">
      <alignment horizontal="right" indent="1"/>
    </xf>
    <xf numFmtId="0" fontId="32" fillId="0" borderId="0" xfId="0" applyFont="1"/>
    <xf numFmtId="0" fontId="0" fillId="2" borderId="0" xfId="0" applyFill="1"/>
    <xf numFmtId="0" fontId="33" fillId="2" borderId="0" xfId="0" applyFont="1" applyFill="1"/>
    <xf numFmtId="0" fontId="14" fillId="2" borderId="0" xfId="0" applyFont="1" applyFill="1" applyAlignment="1">
      <alignment horizontal="left"/>
    </xf>
    <xf numFmtId="0" fontId="15" fillId="2" borderId="0" xfId="0" applyFont="1" applyFill="1"/>
    <xf numFmtId="14" fontId="15" fillId="0" borderId="0" xfId="0" applyNumberFormat="1" applyFont="1" applyAlignment="1">
      <alignment horizontal="right"/>
    </xf>
    <xf numFmtId="0" fontId="15" fillId="0" borderId="0" xfId="0" applyFont="1" applyAlignment="1">
      <alignment horizontal="right"/>
    </xf>
    <xf numFmtId="0" fontId="15" fillId="0" borderId="0" xfId="0" applyFont="1" applyAlignment="1">
      <alignment horizontal="left"/>
    </xf>
    <xf numFmtId="0" fontId="16" fillId="0" borderId="0" xfId="4" applyFont="1" applyFill="1" applyBorder="1"/>
    <xf numFmtId="0" fontId="34" fillId="0" borderId="0" xfId="0" applyFont="1"/>
    <xf numFmtId="0" fontId="34" fillId="0" borderId="6" xfId="0" applyFont="1" applyBorder="1"/>
    <xf numFmtId="0" fontId="16" fillId="2" borderId="0" xfId="0" applyFont="1" applyFill="1" applyAlignment="1">
      <alignment horizontal="center"/>
    </xf>
    <xf numFmtId="0" fontId="16" fillId="2" borderId="0" xfId="0" applyFont="1" applyFill="1"/>
    <xf numFmtId="0" fontId="16" fillId="0" borderId="0" xfId="4" applyFont="1" applyFill="1" applyBorder="1" applyAlignment="1">
      <alignment horizontal="left"/>
    </xf>
    <xf numFmtId="0" fontId="16" fillId="0" borderId="8" xfId="4" applyFont="1" applyFill="1" applyBorder="1"/>
    <xf numFmtId="3" fontId="13" fillId="0" borderId="10" xfId="0" applyNumberFormat="1" applyFont="1" applyBorder="1" applyAlignment="1">
      <alignment horizontal="center" vertical="center"/>
    </xf>
    <xf numFmtId="10" fontId="16" fillId="0" borderId="0" xfId="0" applyNumberFormat="1" applyFont="1" applyAlignment="1">
      <alignment horizontal="center" vertical="center"/>
    </xf>
    <xf numFmtId="10" fontId="13" fillId="0" borderId="4" xfId="1" applyNumberFormat="1" applyFont="1" applyFill="1" applyBorder="1" applyAlignment="1">
      <alignment horizontal="center" vertical="center"/>
    </xf>
    <xf numFmtId="0" fontId="16" fillId="0" borderId="4" xfId="0" applyFont="1" applyBorder="1" applyAlignment="1">
      <alignment horizontal="center" vertical="center"/>
    </xf>
    <xf numFmtId="3" fontId="16" fillId="0" borderId="10" xfId="0" applyNumberFormat="1" applyFont="1" applyBorder="1" applyAlignment="1">
      <alignment horizontal="center" vertical="center"/>
    </xf>
    <xf numFmtId="0" fontId="16" fillId="0" borderId="10" xfId="0" applyFont="1" applyBorder="1" applyAlignment="1">
      <alignment horizontal="justify" vertical="center" wrapText="1"/>
    </xf>
    <xf numFmtId="14" fontId="13" fillId="0" borderId="10" xfId="0" applyNumberFormat="1" applyFont="1" applyBorder="1" applyAlignment="1">
      <alignment horizontal="center" vertical="center"/>
    </xf>
    <xf numFmtId="3" fontId="13" fillId="0" borderId="28" xfId="2" applyNumberFormat="1" applyFont="1" applyBorder="1" applyAlignment="1">
      <alignment horizontal="center" vertical="center"/>
    </xf>
    <xf numFmtId="0" fontId="15" fillId="0" borderId="4" xfId="2" applyFont="1" applyBorder="1" applyAlignment="1">
      <alignment horizontal="left" vertical="center" wrapText="1"/>
    </xf>
    <xf numFmtId="3" fontId="16" fillId="0" borderId="2" xfId="0" applyNumberFormat="1" applyFont="1" applyBorder="1" applyAlignment="1">
      <alignment horizontal="center" vertical="center" wrapText="1"/>
    </xf>
    <xf numFmtId="3" fontId="16" fillId="0" borderId="16" xfId="0" applyNumberFormat="1" applyFont="1" applyBorder="1" applyAlignment="1">
      <alignment horizontal="center" vertical="center" wrapText="1"/>
    </xf>
    <xf numFmtId="3" fontId="16" fillId="3" borderId="0" xfId="0" applyNumberFormat="1" applyFont="1" applyFill="1" applyAlignment="1">
      <alignment horizontal="center" vertical="center"/>
    </xf>
    <xf numFmtId="3" fontId="16" fillId="3" borderId="3" xfId="0" applyNumberFormat="1" applyFont="1" applyFill="1" applyBorder="1" applyAlignment="1">
      <alignment horizontal="center" vertical="center"/>
    </xf>
    <xf numFmtId="3" fontId="14" fillId="0" borderId="2" xfId="2" applyNumberFormat="1" applyFont="1" applyBorder="1" applyAlignment="1">
      <alignment horizontal="center" vertical="center"/>
    </xf>
    <xf numFmtId="3" fontId="14" fillId="3" borderId="2" xfId="2" applyNumberFormat="1" applyFont="1" applyFill="1" applyBorder="1" applyAlignment="1">
      <alignment horizontal="center" vertical="center"/>
    </xf>
    <xf numFmtId="3" fontId="15" fillId="3" borderId="3" xfId="2" applyNumberFormat="1" applyFont="1" applyFill="1" applyBorder="1" applyAlignment="1">
      <alignment horizontal="center" vertical="center"/>
    </xf>
    <xf numFmtId="0" fontId="14" fillId="0" borderId="6" xfId="0" applyFont="1" applyBorder="1"/>
    <xf numFmtId="0" fontId="29" fillId="0" borderId="0" xfId="0" applyFont="1"/>
    <xf numFmtId="10" fontId="0" fillId="0" borderId="0" xfId="0" applyNumberFormat="1"/>
    <xf numFmtId="0" fontId="13" fillId="0" borderId="2" xfId="0" applyFont="1" applyBorder="1" applyAlignment="1">
      <alignment horizontal="center" vertical="center"/>
    </xf>
    <xf numFmtId="0" fontId="35" fillId="2" borderId="0" xfId="0" applyFont="1" applyFill="1"/>
    <xf numFmtId="0" fontId="15" fillId="0" borderId="6" xfId="0" applyFont="1" applyBorder="1"/>
    <xf numFmtId="0" fontId="18" fillId="0" borderId="6" xfId="0" applyFont="1" applyBorder="1"/>
    <xf numFmtId="0" fontId="15" fillId="0" borderId="8" xfId="0" applyFont="1" applyBorder="1"/>
    <xf numFmtId="0" fontId="18" fillId="0" borderId="8" xfId="0" applyFont="1" applyBorder="1"/>
    <xf numFmtId="0" fontId="36" fillId="0" borderId="2" xfId="0" applyFont="1" applyBorder="1" applyAlignment="1">
      <alignment vertical="center" wrapText="1"/>
    </xf>
    <xf numFmtId="0" fontId="36" fillId="0" borderId="0" xfId="0" applyFont="1" applyAlignment="1">
      <alignment vertical="center" wrapText="1"/>
    </xf>
    <xf numFmtId="0" fontId="36" fillId="0" borderId="3" xfId="0" applyFont="1" applyBorder="1" applyAlignment="1">
      <alignment vertical="center" wrapText="1"/>
    </xf>
    <xf numFmtId="0" fontId="37" fillId="0" borderId="3" xfId="0" applyFont="1" applyBorder="1" applyAlignment="1">
      <alignment horizontal="center" vertical="center"/>
    </xf>
    <xf numFmtId="14" fontId="37" fillId="0" borderId="15" xfId="0" applyNumberFormat="1" applyFont="1" applyBorder="1" applyAlignment="1">
      <alignment horizontal="center" vertical="center" wrapText="1"/>
    </xf>
    <xf numFmtId="3" fontId="16" fillId="0" borderId="0" xfId="7" applyNumberFormat="1" applyFont="1" applyFill="1" applyBorder="1" applyAlignment="1">
      <alignment horizontal="right" vertical="center" indent="2"/>
    </xf>
    <xf numFmtId="0" fontId="13" fillId="0" borderId="0" xfId="9" applyFont="1" applyAlignment="1">
      <alignment horizontal="left" vertical="center"/>
    </xf>
    <xf numFmtId="3" fontId="13" fillId="0" borderId="0" xfId="7" applyNumberFormat="1" applyFont="1" applyFill="1" applyBorder="1" applyAlignment="1">
      <alignment horizontal="right" vertical="center" indent="2"/>
    </xf>
    <xf numFmtId="0" fontId="16" fillId="0" borderId="0" xfId="9" applyFont="1" applyAlignment="1">
      <alignment horizontal="left" vertical="center" wrapText="1"/>
    </xf>
    <xf numFmtId="0" fontId="16" fillId="0" borderId="0" xfId="9" applyFont="1" applyAlignment="1">
      <alignment wrapText="1"/>
    </xf>
    <xf numFmtId="0" fontId="16" fillId="0" borderId="0" xfId="9" applyFont="1"/>
    <xf numFmtId="0" fontId="13" fillId="0" borderId="0" xfId="9" applyFont="1"/>
    <xf numFmtId="0" fontId="16" fillId="0" borderId="3" xfId="9" applyFont="1" applyBorder="1" applyAlignment="1">
      <alignment wrapText="1"/>
    </xf>
    <xf numFmtId="3" fontId="16" fillId="0" borderId="3" xfId="7" applyNumberFormat="1" applyFont="1" applyFill="1" applyBorder="1" applyAlignment="1">
      <alignment horizontal="right" vertical="center" indent="2"/>
    </xf>
    <xf numFmtId="3" fontId="13" fillId="3" borderId="3" xfId="0" applyNumberFormat="1" applyFont="1" applyFill="1" applyBorder="1" applyAlignment="1">
      <alignment horizontal="center" vertical="center"/>
    </xf>
    <xf numFmtId="3" fontId="13" fillId="0" borderId="0" xfId="0" applyNumberFormat="1" applyFont="1" applyAlignment="1">
      <alignment horizontal="center"/>
    </xf>
    <xf numFmtId="0" fontId="13" fillId="0" borderId="0" xfId="0" applyFont="1" applyAlignment="1">
      <alignment horizontal="center"/>
    </xf>
    <xf numFmtId="14" fontId="13" fillId="0" borderId="14" xfId="0" applyNumberFormat="1" applyFont="1" applyBorder="1" applyAlignment="1">
      <alignment horizontal="center" vertical="center" wrapText="1"/>
    </xf>
    <xf numFmtId="3" fontId="16" fillId="3" borderId="17" xfId="0" applyNumberFormat="1" applyFont="1" applyFill="1" applyBorder="1" applyAlignment="1">
      <alignment horizontal="center" vertical="center"/>
    </xf>
    <xf numFmtId="3" fontId="16" fillId="3" borderId="15" xfId="0" applyNumberFormat="1" applyFont="1" applyFill="1" applyBorder="1" applyAlignment="1">
      <alignment horizontal="center" vertical="center"/>
    </xf>
    <xf numFmtId="3" fontId="13" fillId="0" borderId="0" xfId="8" applyNumberFormat="1" applyFont="1" applyFill="1" applyBorder="1" applyAlignment="1">
      <alignment horizontal="center" vertical="center" wrapText="1"/>
    </xf>
    <xf numFmtId="0" fontId="16" fillId="0" borderId="0" xfId="0" applyFont="1" applyAlignment="1">
      <alignment horizontal="left" vertical="center" wrapText="1" indent="3"/>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10" fontId="16" fillId="0" borderId="0" xfId="1" applyNumberFormat="1" applyFont="1" applyFill="1" applyBorder="1" applyAlignment="1">
      <alignment horizontal="right" vertical="center"/>
    </xf>
    <xf numFmtId="3" fontId="15" fillId="0" borderId="0" xfId="0" applyNumberFormat="1" applyFont="1"/>
    <xf numFmtId="3" fontId="16" fillId="0" borderId="0" xfId="0" applyNumberFormat="1" applyFont="1" applyAlignment="1">
      <alignment horizontal="right" vertical="center"/>
    </xf>
    <xf numFmtId="10" fontId="16" fillId="0" borderId="8" xfId="1" applyNumberFormat="1" applyFont="1" applyFill="1" applyBorder="1" applyAlignment="1">
      <alignment horizontal="right" vertical="center"/>
    </xf>
    <xf numFmtId="0" fontId="15" fillId="0" borderId="0" xfId="0" applyFont="1" applyAlignment="1">
      <alignment horizontal="left" indent="2"/>
    </xf>
    <xf numFmtId="3" fontId="43" fillId="0" borderId="0" xfId="23" applyNumberFormat="1" applyFont="1" applyFill="1" applyBorder="1" applyProtection="1"/>
    <xf numFmtId="0" fontId="15" fillId="0" borderId="0" xfId="0" applyFont="1" applyAlignment="1">
      <alignment horizontal="left" indent="3"/>
    </xf>
    <xf numFmtId="10" fontId="15" fillId="0" borderId="0" xfId="0" applyNumberFormat="1" applyFont="1"/>
    <xf numFmtId="10" fontId="15" fillId="0" borderId="0" xfId="1" applyNumberFormat="1" applyFont="1" applyFill="1" applyBorder="1" applyAlignment="1">
      <alignment horizontal="right"/>
    </xf>
    <xf numFmtId="0" fontId="16" fillId="0" borderId="8" xfId="0" applyFont="1" applyBorder="1" applyAlignment="1">
      <alignment horizontal="left" vertical="center" wrapText="1" indent="2"/>
    </xf>
    <xf numFmtId="3" fontId="13" fillId="0" borderId="0" xfId="0" applyNumberFormat="1" applyFont="1" applyAlignment="1">
      <alignment horizontal="right" vertical="center"/>
    </xf>
    <xf numFmtId="0" fontId="13" fillId="0" borderId="3" xfId="0" applyFont="1" applyBorder="1" applyAlignment="1">
      <alignment horizontal="left" indent="1"/>
    </xf>
    <xf numFmtId="3" fontId="13" fillId="0" borderId="3" xfId="0" applyNumberFormat="1" applyFont="1" applyBorder="1" applyAlignment="1">
      <alignment horizontal="right" vertical="center"/>
    </xf>
    <xf numFmtId="9" fontId="14" fillId="3" borderId="0" xfId="2" applyNumberFormat="1" applyFont="1" applyFill="1" applyAlignment="1">
      <alignment horizontal="center" vertical="center" wrapText="1"/>
    </xf>
    <xf numFmtId="0" fontId="15" fillId="2" borderId="0" xfId="2" applyFont="1" applyFill="1" applyAlignment="1">
      <alignment horizontal="left" vertical="center" wrapText="1"/>
    </xf>
    <xf numFmtId="3" fontId="15" fillId="2" borderId="0" xfId="2" applyNumberFormat="1" applyFont="1" applyFill="1" applyAlignment="1">
      <alignment horizontal="center" vertical="center"/>
    </xf>
    <xf numFmtId="0" fontId="14" fillId="2" borderId="3" xfId="2" applyFont="1" applyFill="1" applyBorder="1" applyAlignment="1">
      <alignment vertical="center"/>
    </xf>
    <xf numFmtId="3" fontId="14" fillId="2" borderId="3" xfId="2" applyNumberFormat="1" applyFont="1" applyFill="1" applyBorder="1" applyAlignment="1">
      <alignment horizontal="center" vertical="center"/>
    </xf>
    <xf numFmtId="14" fontId="14" fillId="2" borderId="3" xfId="0" applyNumberFormat="1" applyFont="1" applyFill="1" applyBorder="1" applyAlignment="1">
      <alignment horizontal="left"/>
    </xf>
    <xf numFmtId="0" fontId="13" fillId="2" borderId="1" xfId="2" applyFont="1" applyFill="1" applyBorder="1" applyAlignment="1">
      <alignment vertical="center" wrapText="1"/>
    </xf>
    <xf numFmtId="14" fontId="13" fillId="2" borderId="1" xfId="2" applyNumberFormat="1" applyFont="1" applyFill="1" applyBorder="1" applyAlignment="1">
      <alignment vertical="center" wrapText="1"/>
    </xf>
    <xf numFmtId="0" fontId="45" fillId="2" borderId="0" xfId="4" applyNumberFormat="1" applyFont="1" applyFill="1" applyBorder="1" applyAlignment="1" applyProtection="1">
      <alignment vertical="center"/>
    </xf>
    <xf numFmtId="0" fontId="46" fillId="2" borderId="0" xfId="0" applyFont="1" applyFill="1"/>
    <xf numFmtId="0" fontId="24" fillId="2" borderId="0" xfId="0" applyFont="1" applyFill="1"/>
    <xf numFmtId="0" fontId="14" fillId="2" borderId="0" xfId="0" applyFont="1" applyFill="1"/>
    <xf numFmtId="0" fontId="14" fillId="2" borderId="0" xfId="2" applyFont="1" applyFill="1" applyAlignment="1">
      <alignment horizontal="left" vertical="center" wrapText="1"/>
    </xf>
    <xf numFmtId="0" fontId="15" fillId="2" borderId="0" xfId="0" applyFont="1" applyFill="1" applyAlignment="1">
      <alignment horizontal="left"/>
    </xf>
    <xf numFmtId="164" fontId="0" fillId="0" borderId="0" xfId="25" applyNumberFormat="1" applyFont="1"/>
    <xf numFmtId="164" fontId="0" fillId="0" borderId="0" xfId="0" applyNumberFormat="1"/>
    <xf numFmtId="168" fontId="0" fillId="0" borderId="0" xfId="25" applyNumberFormat="1" applyFont="1"/>
    <xf numFmtId="3" fontId="15" fillId="0" borderId="10" xfId="0" applyNumberFormat="1" applyFont="1" applyBorder="1" applyAlignment="1">
      <alignment horizontal="center" vertical="center"/>
    </xf>
    <xf numFmtId="3" fontId="15" fillId="3" borderId="0" xfId="0" applyNumberFormat="1" applyFont="1" applyFill="1" applyAlignment="1">
      <alignment vertical="center"/>
    </xf>
    <xf numFmtId="3" fontId="15" fillId="3" borderId="10" xfId="0" applyNumberFormat="1" applyFont="1" applyFill="1" applyBorder="1" applyAlignment="1">
      <alignment vertical="center"/>
    </xf>
    <xf numFmtId="9" fontId="15" fillId="0" borderId="0" xfId="1" applyFont="1" applyFill="1" applyBorder="1" applyAlignment="1">
      <alignment horizontal="center" vertical="center"/>
    </xf>
    <xf numFmtId="3" fontId="15" fillId="0" borderId="0" xfId="0" applyNumberFormat="1" applyFont="1" applyAlignment="1">
      <alignment horizontal="right" vertical="center"/>
    </xf>
    <xf numFmtId="3" fontId="15" fillId="3" borderId="0" xfId="0" applyNumberFormat="1" applyFont="1" applyFill="1" applyAlignment="1">
      <alignment horizontal="right" vertical="center"/>
    </xf>
    <xf numFmtId="3" fontId="14" fillId="0" borderId="10" xfId="0" applyNumberFormat="1" applyFont="1" applyBorder="1" applyAlignment="1">
      <alignment horizontal="right" vertical="center"/>
    </xf>
    <xf numFmtId="3" fontId="14" fillId="3" borderId="10" xfId="0" applyNumberFormat="1" applyFont="1" applyFill="1" applyBorder="1" applyAlignment="1">
      <alignment horizontal="right" vertical="center"/>
    </xf>
    <xf numFmtId="3" fontId="15" fillId="3" borderId="22" xfId="0" applyNumberFormat="1" applyFont="1" applyFill="1" applyBorder="1" applyAlignment="1">
      <alignment horizontal="right" vertical="center"/>
    </xf>
    <xf numFmtId="3" fontId="15" fillId="3" borderId="23" xfId="0" applyNumberFormat="1" applyFont="1" applyFill="1" applyBorder="1" applyAlignment="1">
      <alignment horizontal="right" vertical="center"/>
    </xf>
    <xf numFmtId="3" fontId="15" fillId="3" borderId="24" xfId="0" applyNumberFormat="1" applyFont="1" applyFill="1" applyBorder="1" applyAlignment="1">
      <alignment horizontal="right" vertical="center"/>
    </xf>
    <xf numFmtId="3" fontId="15" fillId="3" borderId="25" xfId="0" applyNumberFormat="1" applyFont="1" applyFill="1" applyBorder="1" applyAlignment="1">
      <alignment horizontal="right" vertical="center"/>
    </xf>
    <xf numFmtId="3" fontId="15" fillId="3" borderId="26" xfId="0" applyNumberFormat="1" applyFont="1" applyFill="1" applyBorder="1" applyAlignment="1">
      <alignment horizontal="right" vertical="center"/>
    </xf>
    <xf numFmtId="3" fontId="15" fillId="3" borderId="27" xfId="0" applyNumberFormat="1" applyFont="1" applyFill="1" applyBorder="1" applyAlignment="1">
      <alignment horizontal="right" vertical="center"/>
    </xf>
    <xf numFmtId="3" fontId="14" fillId="0" borderId="0" xfId="0" applyNumberFormat="1" applyFont="1" applyAlignment="1">
      <alignment horizontal="right" vertical="center"/>
    </xf>
    <xf numFmtId="3" fontId="15" fillId="3" borderId="8" xfId="0" applyNumberFormat="1" applyFont="1" applyFill="1" applyBorder="1"/>
    <xf numFmtId="3" fontId="14" fillId="3" borderId="0" xfId="0" applyNumberFormat="1" applyFont="1" applyFill="1" applyAlignment="1">
      <alignment horizontal="right" vertical="center"/>
    </xf>
    <xf numFmtId="3" fontId="14" fillId="3" borderId="8" xfId="0" applyNumberFormat="1" applyFont="1" applyFill="1" applyBorder="1"/>
    <xf numFmtId="3" fontId="15" fillId="0" borderId="0" xfId="0" applyNumberFormat="1" applyFont="1" applyAlignment="1">
      <alignment vertical="center"/>
    </xf>
    <xf numFmtId="10" fontId="14" fillId="0" borderId="8" xfId="1" applyNumberFormat="1" applyFont="1" applyFill="1" applyBorder="1"/>
    <xf numFmtId="43" fontId="15" fillId="0" borderId="2" xfId="25" applyFont="1" applyBorder="1" applyAlignment="1">
      <alignment horizontal="center" vertical="center"/>
    </xf>
    <xf numFmtId="43" fontId="15" fillId="0" borderId="0" xfId="25" applyFont="1" applyAlignment="1">
      <alignment horizontal="center" vertical="center"/>
    </xf>
    <xf numFmtId="3" fontId="15" fillId="2" borderId="0" xfId="0" applyNumberFormat="1" applyFont="1" applyFill="1"/>
    <xf numFmtId="0" fontId="16" fillId="0" borderId="0" xfId="2" applyFont="1" applyAlignment="1">
      <alignment horizontal="left" vertical="center"/>
    </xf>
    <xf numFmtId="3" fontId="15" fillId="3" borderId="0" xfId="0" applyNumberFormat="1" applyFont="1" applyFill="1"/>
    <xf numFmtId="14" fontId="30" fillId="2" borderId="5" xfId="0" applyNumberFormat="1" applyFont="1" applyFill="1" applyBorder="1" applyAlignment="1">
      <alignment horizontal="center"/>
    </xf>
    <xf numFmtId="0" fontId="14" fillId="0" borderId="0" xfId="0" applyFont="1" applyAlignment="1">
      <alignment horizontal="left" wrapText="1"/>
    </xf>
    <xf numFmtId="0" fontId="14" fillId="0" borderId="0" xfId="0" applyFont="1" applyAlignment="1">
      <alignment horizontal="left"/>
    </xf>
    <xf numFmtId="0" fontId="9" fillId="0" borderId="0" xfId="0" applyFont="1" applyAlignment="1">
      <alignment horizontal="left" vertical="center" wrapText="1"/>
    </xf>
    <xf numFmtId="0" fontId="13" fillId="0" borderId="6" xfId="0" applyFont="1" applyBorder="1" applyAlignment="1">
      <alignment horizontal="left" vertical="center" wrapText="1"/>
    </xf>
    <xf numFmtId="0" fontId="16" fillId="0" borderId="0" xfId="0" applyFont="1" applyAlignment="1">
      <alignment horizontal="left"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left" wrapText="1"/>
    </xf>
    <xf numFmtId="0" fontId="13" fillId="0" borderId="0" xfId="0" applyFont="1" applyAlignment="1">
      <alignment horizontal="center" vertical="center" wrapText="1"/>
    </xf>
    <xf numFmtId="0" fontId="13" fillId="0" borderId="1" xfId="0" applyFont="1" applyBorder="1" applyAlignment="1">
      <alignment horizontal="center"/>
    </xf>
    <xf numFmtId="14" fontId="14" fillId="0" borderId="3" xfId="0" applyNumberFormat="1" applyFont="1" applyBorder="1" applyAlignment="1">
      <alignment horizontal="left"/>
    </xf>
    <xf numFmtId="0" fontId="14" fillId="0" borderId="3" xfId="0" applyFont="1" applyBorder="1" applyAlignment="1">
      <alignment horizontal="left"/>
    </xf>
    <xf numFmtId="0" fontId="16" fillId="0" borderId="2" xfId="0" applyFont="1" applyBorder="1" applyAlignment="1">
      <alignment horizontal="left" vertical="center" wrapText="1"/>
    </xf>
    <xf numFmtId="0" fontId="31" fillId="0" borderId="0" xfId="0" applyFont="1" applyAlignment="1">
      <alignment horizontal="left" vertical="center" wrapText="1"/>
    </xf>
    <xf numFmtId="0" fontId="16" fillId="0" borderId="0" xfId="0" applyFont="1" applyAlignment="1">
      <alignment horizontal="left" vertical="center" wrapText="1"/>
    </xf>
    <xf numFmtId="0" fontId="13" fillId="0" borderId="5" xfId="0" applyFont="1" applyBorder="1" applyAlignment="1">
      <alignment horizontal="center" vertical="center" wrapText="1"/>
    </xf>
    <xf numFmtId="0" fontId="27" fillId="0" borderId="0" xfId="0" applyFont="1" applyAlignment="1">
      <alignment horizontal="left" vertical="center" wrapText="1"/>
    </xf>
    <xf numFmtId="0" fontId="27" fillId="0" borderId="11"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wrapText="1"/>
    </xf>
    <xf numFmtId="0" fontId="27" fillId="0" borderId="0" xfId="0" applyFont="1" applyAlignment="1">
      <alignment horizontal="left" vertical="center"/>
    </xf>
    <xf numFmtId="0" fontId="27" fillId="0" borderId="11" xfId="0" applyFont="1" applyBorder="1" applyAlignment="1">
      <alignment horizontal="left" vertical="center"/>
    </xf>
    <xf numFmtId="14" fontId="13" fillId="0" borderId="1" xfId="0" applyNumberFormat="1" applyFont="1" applyBorder="1" applyAlignment="1">
      <alignment horizontal="center" vertical="center" wrapText="1"/>
    </xf>
    <xf numFmtId="0" fontId="13" fillId="0" borderId="11"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13" xfId="0" applyFont="1" applyBorder="1" applyAlignment="1">
      <alignment horizontal="center" vertical="center"/>
    </xf>
    <xf numFmtId="0" fontId="14" fillId="0" borderId="6" xfId="0" applyFont="1" applyBorder="1" applyAlignment="1">
      <alignment horizontal="left" vertical="center" wrapText="1"/>
    </xf>
    <xf numFmtId="0" fontId="14" fillId="0" borderId="11" xfId="0" applyFont="1" applyBorder="1" applyAlignment="1">
      <alignment horizontal="left"/>
    </xf>
    <xf numFmtId="0" fontId="14" fillId="0" borderId="6" xfId="0" applyFont="1" applyBorder="1" applyAlignment="1">
      <alignment horizontal="center" vertical="center" wrapText="1"/>
    </xf>
    <xf numFmtId="14" fontId="14" fillId="0" borderId="0" xfId="0" applyNumberFormat="1" applyFont="1" applyAlignment="1">
      <alignment horizontal="left"/>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3" fillId="0" borderId="2" xfId="2" applyFont="1" applyBorder="1" applyAlignment="1">
      <alignment horizontal="center" vertical="center" wrapText="1"/>
    </xf>
    <xf numFmtId="0" fontId="13" fillId="0" borderId="0" xfId="2" applyFont="1" applyAlignment="1">
      <alignment horizontal="center" vertical="center" wrapText="1"/>
    </xf>
    <xf numFmtId="0" fontId="13" fillId="0" borderId="3"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1" xfId="2" applyFont="1" applyBorder="1" applyAlignment="1">
      <alignment horizontal="left" vertical="center" wrapText="1"/>
    </xf>
    <xf numFmtId="0" fontId="13" fillId="0" borderId="14" xfId="2" applyFont="1" applyBorder="1" applyAlignment="1">
      <alignment horizontal="left" vertical="center" wrapText="1"/>
    </xf>
    <xf numFmtId="0" fontId="13" fillId="0" borderId="18" xfId="2" applyFont="1" applyBorder="1" applyAlignment="1">
      <alignment horizontal="left" vertical="center" wrapText="1"/>
    </xf>
    <xf numFmtId="0" fontId="13" fillId="0" borderId="2" xfId="2" applyFont="1" applyBorder="1" applyAlignment="1">
      <alignment horizontal="center" vertical="center"/>
    </xf>
    <xf numFmtId="0" fontId="13" fillId="0" borderId="0" xfId="2" applyFont="1" applyAlignment="1">
      <alignment horizontal="center" vertical="center"/>
    </xf>
    <xf numFmtId="0" fontId="13" fillId="0" borderId="3" xfId="2" applyFont="1" applyBorder="1" applyAlignment="1">
      <alignment horizontal="center" vertical="center"/>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 xfId="9" applyFont="1" applyBorder="1" applyAlignment="1">
      <alignment horizontal="center" vertical="center"/>
    </xf>
    <xf numFmtId="0" fontId="13" fillId="0" borderId="3" xfId="9" applyFont="1" applyBorder="1" applyAlignment="1">
      <alignment horizontal="center" vertical="center"/>
    </xf>
    <xf numFmtId="0" fontId="13" fillId="0" borderId="2" xfId="9" applyFont="1" applyBorder="1" applyAlignment="1">
      <alignment horizontal="center" vertical="center" wrapText="1"/>
    </xf>
    <xf numFmtId="0" fontId="13" fillId="0" borderId="3" xfId="9"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4" xfId="2" applyFont="1" applyBorder="1" applyAlignment="1">
      <alignment horizontal="center" vertical="center" wrapText="1"/>
    </xf>
    <xf numFmtId="0" fontId="13" fillId="0" borderId="18" xfId="2" applyFont="1" applyBorder="1" applyAlignment="1">
      <alignment horizontal="center" vertical="top" wrapText="1"/>
    </xf>
    <xf numFmtId="0" fontId="13" fillId="0" borderId="14" xfId="2" applyFont="1" applyBorder="1" applyAlignment="1">
      <alignment horizontal="center" vertical="top" wrapText="1"/>
    </xf>
    <xf numFmtId="0" fontId="13" fillId="0" borderId="18"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3" xfId="2" applyFont="1" applyBorder="1" applyAlignment="1">
      <alignment horizontal="left" vertical="center" wrapText="1"/>
    </xf>
    <xf numFmtId="0" fontId="13" fillId="0" borderId="15" xfId="2" applyFont="1" applyBorder="1" applyAlignment="1">
      <alignment horizontal="left" vertical="center" wrapText="1"/>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14" fillId="0" borderId="1" xfId="2" applyFont="1" applyBorder="1" applyAlignment="1">
      <alignment horizontal="center" vertical="center" wrapText="1"/>
    </xf>
    <xf numFmtId="0" fontId="14" fillId="0" borderId="0" xfId="2" applyFont="1" applyAlignment="1">
      <alignment horizontal="center" vertical="center"/>
    </xf>
    <xf numFmtId="0" fontId="14" fillId="0" borderId="16" xfId="2" applyFont="1" applyBorder="1" applyAlignment="1">
      <alignment horizontal="center" vertical="center"/>
    </xf>
    <xf numFmtId="0" fontId="14" fillId="0" borderId="15" xfId="2" applyFont="1" applyBorder="1" applyAlignment="1">
      <alignment horizontal="center" vertical="center"/>
    </xf>
    <xf numFmtId="0" fontId="14" fillId="0" borderId="18" xfId="2" applyFont="1" applyBorder="1" applyAlignment="1">
      <alignment horizontal="left"/>
    </xf>
    <xf numFmtId="0" fontId="14" fillId="0" borderId="1" xfId="2" applyFont="1" applyBorder="1" applyAlignment="1">
      <alignment horizontal="left"/>
    </xf>
    <xf numFmtId="0" fontId="14" fillId="0" borderId="3" xfId="2" applyFont="1" applyBorder="1" applyAlignment="1">
      <alignment horizontal="center" vertical="center" wrapText="1"/>
    </xf>
    <xf numFmtId="0" fontId="14" fillId="0" borderId="18" xfId="0" applyFont="1" applyBorder="1" applyAlignment="1">
      <alignment horizontal="left"/>
    </xf>
    <xf numFmtId="0" fontId="14" fillId="0" borderId="1" xfId="0" applyFont="1" applyBorder="1" applyAlignment="1">
      <alignment horizontal="left"/>
    </xf>
    <xf numFmtId="14" fontId="13" fillId="0" borderId="16" xfId="0" applyNumberFormat="1" applyFont="1" applyBorder="1" applyAlignment="1">
      <alignment horizontal="center" vertical="center" wrapText="1"/>
    </xf>
    <xf numFmtId="14" fontId="13" fillId="0" borderId="17" xfId="0" applyNumberFormat="1" applyFont="1" applyBorder="1" applyAlignment="1">
      <alignment horizontal="center" vertical="center" wrapText="1"/>
    </xf>
    <xf numFmtId="14" fontId="13" fillId="0" borderId="1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14" fontId="13" fillId="0" borderId="3" xfId="0" applyNumberFormat="1" applyFont="1" applyBorder="1" applyAlignment="1">
      <alignment horizontal="center" vertical="center" wrapText="1"/>
    </xf>
    <xf numFmtId="0" fontId="15" fillId="0" borderId="5" xfId="0" applyFont="1" applyBorder="1" applyAlignment="1">
      <alignment horizontal="center" wrapText="1"/>
    </xf>
    <xf numFmtId="0" fontId="14" fillId="0" borderId="2" xfId="2" applyFont="1" applyBorder="1" applyAlignment="1">
      <alignment horizontal="center" vertical="center" wrapText="1"/>
    </xf>
    <xf numFmtId="9" fontId="14" fillId="0" borderId="2" xfId="2" applyNumberFormat="1" applyFont="1" applyBorder="1" applyAlignment="1">
      <alignment horizontal="center" vertical="center" wrapText="1"/>
    </xf>
    <xf numFmtId="9" fontId="14" fillId="0" borderId="3" xfId="2" applyNumberFormat="1"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0" fontId="9" fillId="0" borderId="0" xfId="0" applyFont="1" applyAlignment="1">
      <alignment vertical="center" wrapText="1"/>
    </xf>
    <xf numFmtId="14" fontId="14" fillId="2" borderId="3" xfId="0" applyNumberFormat="1" applyFont="1" applyFill="1" applyBorder="1" applyAlignment="1">
      <alignment horizontal="left"/>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13" fillId="2" borderId="1" xfId="2" applyFont="1" applyFill="1" applyBorder="1" applyAlignment="1">
      <alignment vertical="center" wrapText="1"/>
    </xf>
    <xf numFmtId="0" fontId="0" fillId="0" borderId="1" xfId="0" applyBorder="1" applyAlignment="1">
      <alignment vertical="center" wrapText="1"/>
    </xf>
    <xf numFmtId="0" fontId="15" fillId="0" borderId="11" xfId="2" applyFont="1" applyBorder="1" applyAlignment="1">
      <alignment horizontal="center" vertical="center" wrapText="1"/>
    </xf>
    <xf numFmtId="0" fontId="15" fillId="0" borderId="0" xfId="2" applyFont="1" applyAlignment="1">
      <alignment horizontal="center" vertical="center" wrapText="1"/>
    </xf>
    <xf numFmtId="0" fontId="15" fillId="0" borderId="10" xfId="2" applyFont="1" applyBorder="1" applyAlignment="1">
      <alignment horizontal="center" vertical="center" wrapText="1"/>
    </xf>
    <xf numFmtId="0" fontId="14" fillId="0" borderId="1" xfId="2" applyFont="1" applyBorder="1" applyAlignment="1">
      <alignment horizontal="center" vertical="center"/>
    </xf>
    <xf numFmtId="0" fontId="15" fillId="0" borderId="2" xfId="2" applyFont="1" applyBorder="1" applyAlignment="1">
      <alignment horizontal="center" vertical="center" wrapText="1"/>
    </xf>
    <xf numFmtId="0" fontId="14" fillId="0" borderId="2" xfId="0" applyFont="1" applyBorder="1" applyAlignment="1">
      <alignment horizontal="center"/>
    </xf>
    <xf numFmtId="0" fontId="14" fillId="0" borderId="2" xfId="0" applyFont="1" applyBorder="1" applyAlignment="1">
      <alignment horizontal="left" wrapText="1"/>
    </xf>
    <xf numFmtId="0" fontId="14" fillId="0" borderId="2" xfId="0" applyFont="1" applyBorder="1" applyAlignment="1">
      <alignment horizontal="left" vertical="center" wrapText="1"/>
    </xf>
    <xf numFmtId="0" fontId="14" fillId="0" borderId="2" xfId="0" applyFont="1" applyBorder="1" applyAlignment="1">
      <alignment vertical="center" wrapText="1"/>
    </xf>
    <xf numFmtId="0" fontId="14" fillId="0" borderId="0" xfId="0" applyFont="1" applyAlignment="1">
      <alignment horizontal="left" vertical="center" wrapText="1"/>
    </xf>
    <xf numFmtId="0" fontId="37" fillId="0" borderId="18" xfId="0" applyFont="1" applyBorder="1" applyAlignment="1">
      <alignment horizontal="center" vertical="center" wrapText="1"/>
    </xf>
    <xf numFmtId="0" fontId="0" fillId="0" borderId="1" xfId="0" applyBorder="1" applyAlignment="1">
      <alignment horizontal="center" vertical="center" wrapText="1"/>
    </xf>
    <xf numFmtId="0" fontId="37" fillId="0" borderId="1" xfId="0" applyFont="1" applyBorder="1" applyAlignment="1">
      <alignment horizontal="center" vertical="center" wrapText="1"/>
    </xf>
    <xf numFmtId="0" fontId="37" fillId="0" borderId="14" xfId="0" applyFont="1" applyBorder="1" applyAlignment="1">
      <alignment horizontal="center" vertical="center" wrapText="1"/>
    </xf>
    <xf numFmtId="3" fontId="16" fillId="0" borderId="0" xfId="2" applyNumberFormat="1" applyFont="1" applyAlignment="1">
      <alignment horizontal="center" vertical="center" wrapText="1"/>
    </xf>
    <xf numFmtId="3" fontId="16" fillId="0" borderId="17" xfId="2" applyNumberFormat="1" applyFont="1" applyBorder="1" applyAlignment="1">
      <alignment horizontal="center" vertical="center" wrapText="1"/>
    </xf>
    <xf numFmtId="3" fontId="13" fillId="0" borderId="2" xfId="2" applyNumberFormat="1" applyFont="1" applyBorder="1" applyAlignment="1">
      <alignment horizontal="center" vertical="center"/>
    </xf>
    <xf numFmtId="3" fontId="13" fillId="3" borderId="2" xfId="2" applyNumberFormat="1" applyFont="1" applyFill="1" applyBorder="1" applyAlignment="1">
      <alignment horizontal="center" vertical="center"/>
    </xf>
    <xf numFmtId="3" fontId="13" fillId="0" borderId="0" xfId="2" applyNumberFormat="1" applyFont="1" applyAlignment="1">
      <alignment horizontal="center" vertical="center"/>
    </xf>
    <xf numFmtId="3" fontId="13" fillId="3" borderId="9" xfId="2" applyNumberFormat="1" applyFont="1" applyFill="1" applyBorder="1" applyAlignment="1">
      <alignment horizontal="center" vertical="center"/>
    </xf>
    <xf numFmtId="0" fontId="47" fillId="0" borderId="0" xfId="0" applyFont="1" applyAlignment="1">
      <alignment vertical="center"/>
    </xf>
  </cellXfs>
  <cellStyles count="28">
    <cellStyle name="=C:\WINNT35\SYSTEM32\COMMAND.COM" xfId="14" xr:uid="{D344C872-B0CF-4E6E-9406-ACBB20F6448A}"/>
    <cellStyle name="Ezres" xfId="25" builtinId="3"/>
    <cellStyle name="Ezres 2" xfId="7" xr:uid="{00000000-0005-0000-0000-000000000000}"/>
    <cellStyle name="Ezres 3" xfId="6" xr:uid="{00000000-0005-0000-0000-000001000000}"/>
    <cellStyle name="Ezres 3 2" xfId="19" xr:uid="{D0959792-100E-4B33-BA46-8DE8E41BA4C1}"/>
    <cellStyle name="Ezres 3 3" xfId="27" xr:uid="{CD754FE4-F5E9-43BD-9009-78B58480FB89}"/>
    <cellStyle name="Ezres 4" xfId="21" xr:uid="{67B42B86-B7E1-4EA9-A056-825E08C2A503}"/>
    <cellStyle name="Heading 1 2" xfId="16" xr:uid="{294812F4-7673-4572-9F32-3988E2F175F8}"/>
    <cellStyle name="Heading 2 2" xfId="13" xr:uid="{7EEC3536-5C7D-4FFF-8589-FBBA4B061DA8}"/>
    <cellStyle name="HeadingTable 19" xfId="17" xr:uid="{6605C548-481D-4570-ABA2-65BB25ABB4B1}"/>
    <cellStyle name="Hivatkozás" xfId="4" builtinId="8"/>
    <cellStyle name="Normál" xfId="0" builtinId="0"/>
    <cellStyle name="Normal 2" xfId="10" xr:uid="{4496542A-1999-4241-A320-12E1B187BA45}"/>
    <cellStyle name="Normál 2" xfId="2" xr:uid="{00000000-0005-0000-0000-000004000000}"/>
    <cellStyle name="Normal 2 2" xfId="12" xr:uid="{E44F02A2-B62E-460B-8DA2-174687B45205}"/>
    <cellStyle name="Normál 2 2" xfId="3" xr:uid="{00000000-0005-0000-0000-000005000000}"/>
    <cellStyle name="Normal 2 2 2" xfId="22" xr:uid="{C75A6807-85A5-47DA-BB7E-408B48E3467F}"/>
    <cellStyle name="Normal 2 3" xfId="24" xr:uid="{7664BDF5-118A-4262-90EB-3A99FE3A2608}"/>
    <cellStyle name="Normál 23" xfId="5" xr:uid="{00000000-0005-0000-0000-000006000000}"/>
    <cellStyle name="Normál 23 2" xfId="18" xr:uid="{46F3E0A9-3CDF-4840-A79E-A17E3C1EEBD6}"/>
    <cellStyle name="Normál 23 3" xfId="26" xr:uid="{140106CC-972C-4AA7-A7DA-E4F2F8E28C91}"/>
    <cellStyle name="Normal 3" xfId="11" xr:uid="{5C7D66E3-6FC0-4CE6-95ED-9CB6CF1F3790}"/>
    <cellStyle name="Normál 4" xfId="9" xr:uid="{603B1164-260C-4CBD-9207-7CA9D7414485}"/>
    <cellStyle name="Normál 4 2" xfId="20" xr:uid="{1CE0B3DE-BA2A-49D3-81C8-5503B12953CE}"/>
    <cellStyle name="optionalExposure 12" xfId="15" xr:uid="{711AA85A-B50E-47A3-A783-17211FCDD452}"/>
    <cellStyle name="Százalék" xfId="1" builtinId="5"/>
    <cellStyle name="Százalék 2" xfId="8" xr:uid="{00000000-0005-0000-0000-000008000000}"/>
    <cellStyle name="Százalék 3" xfId="23" xr:uid="{6E0F3867-B6EF-4FC7-A44C-78393A49AB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B40A71\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sheetData>
      <sheetData sheetId="5"/>
      <sheetData sheetId="6"/>
      <sheetData sheetId="7"/>
      <sheetData sheetId="8"/>
      <sheetData sheetId="9"/>
      <sheetData sheetId="10"/>
      <sheetData sheetId="11"/>
      <sheetData sheetId="12"/>
      <sheetData sheetId="13">
        <row r="1">
          <cell r="B1" t="str">
            <v>AT</v>
          </cell>
        </row>
        <row r="2">
          <cell r="B2" t="str">
            <v>b_Institution or equivalent</v>
          </cell>
        </row>
        <row r="3">
          <cell r="B3" t="str">
            <v>d_Entry date</v>
          </cell>
        </row>
        <row r="4">
          <cell r="B4" t="str">
            <v>d_First foreseeable termination date</v>
          </cell>
        </row>
        <row r="5">
          <cell r="B5" t="str">
            <v>d_Legal final maturity date</v>
          </cell>
        </row>
        <row r="6">
          <cell r="B6" t="str">
            <v>d_Origination date of the securitisation</v>
          </cell>
        </row>
        <row r="7">
          <cell r="B7" t="str">
            <v>d_Removal date</v>
          </cell>
        </row>
        <row r="8">
          <cell r="B8" t="str">
            <v>i_Maturity value (days)</v>
          </cell>
        </row>
        <row r="9">
          <cell r="B9" t="str">
            <v>i_Number of breaches during reporting period</v>
          </cell>
        </row>
        <row r="10">
          <cell r="B10" t="str">
            <v>i_Number of counterparties</v>
          </cell>
        </row>
        <row r="11">
          <cell r="B11" t="str">
            <v>i_Number of exposures</v>
          </cell>
        </row>
        <row r="12">
          <cell r="B12" t="str">
            <v>i_Number of loss events (flow)</v>
          </cell>
        </row>
        <row r="13">
          <cell r="B13" t="str">
            <v>i_Number of obligors</v>
          </cell>
        </row>
        <row r="14">
          <cell r="B14" t="str">
            <v>i_Number of overshotings</v>
          </cell>
        </row>
        <row r="15">
          <cell r="B15" t="str">
            <v>i_Obligor grade</v>
          </cell>
        </row>
        <row r="16">
          <cell r="B16" t="str">
            <v>i_Total number of counterparties</v>
          </cell>
        </row>
        <row r="17">
          <cell r="B17" t="str">
            <v>m_10% CET1 threshold</v>
          </cell>
        </row>
        <row r="18">
          <cell r="B18" t="str">
            <v>m_10% CET1 transitional limit</v>
          </cell>
        </row>
        <row r="19">
          <cell r="B19" t="str">
            <v>m_15% CET1 threshold</v>
          </cell>
        </row>
        <row r="20">
          <cell r="B20" t="str">
            <v>m_15% CET1 transitional limit</v>
          </cell>
        </row>
        <row r="21">
          <cell r="B21" t="str">
            <v>m_Accumulated credit risk adjustments</v>
          </cell>
        </row>
        <row r="22">
          <cell r="B22" t="str">
            <v>m_Accumulated impairment</v>
          </cell>
        </row>
        <row r="23">
          <cell r="B23" t="str">
            <v>m_Accumulated write-offs</v>
          </cell>
        </row>
        <row r="24">
          <cell r="B24" t="str">
            <v>m_Acquisition cost</v>
          </cell>
        </row>
        <row r="25">
          <cell r="B25" t="str">
            <v>m_Actuarial gains and losses (flow)</v>
          </cell>
        </row>
        <row r="26">
          <cell r="B26" t="str">
            <v>m_Additions (flow)</v>
          </cell>
        </row>
        <row r="27">
          <cell r="B27" t="str">
            <v>m_Additions, including increases in existing provisions (flow)</v>
          </cell>
        </row>
        <row r="28">
          <cell r="B28" t="str">
            <v>m_Adjusted stressed VaR</v>
          </cell>
        </row>
        <row r="29">
          <cell r="B29" t="str">
            <v>m_Adjusted VaR</v>
          </cell>
        </row>
        <row r="30">
          <cell r="B30" t="str">
            <v>m_Adjustment residual amount</v>
          </cell>
        </row>
        <row r="31">
          <cell r="B31" t="str">
            <v>m_Adjustment residual amount (flow)</v>
          </cell>
        </row>
        <row r="32">
          <cell r="B32" t="str">
            <v>m_Adjustment to the risk-weighted exposure amount due to maturity mismatches</v>
          </cell>
        </row>
        <row r="33">
          <cell r="B33" t="str">
            <v>m_Adjustment to the risk-weighted exposure amount due to maturity mismatches (CR SEC IRB)</v>
          </cell>
        </row>
        <row r="34">
          <cell r="B34" t="str">
            <v>m_Adjustment to the risk-weighted exposure amount due to maturity mismatches (CR SEC SA)</v>
          </cell>
        </row>
        <row r="35">
          <cell r="B35" t="str">
            <v>m_Adjustment to Value used for MKR purpose, net, weighted after cap due to infringement of the due diligence provisions (MKR SA SEC)</v>
          </cell>
        </row>
        <row r="36">
          <cell r="B36" t="str">
            <v>m_Adjustment to weighted securitisation value used for MKR purposes</v>
          </cell>
        </row>
        <row r="37">
          <cell r="B37" t="str">
            <v>m_All changes in allowances for credit losses (flow)</v>
          </cell>
        </row>
        <row r="38">
          <cell r="B38" t="str">
            <v>m_All changes in Equity (flow)</v>
          </cell>
        </row>
        <row r="39">
          <cell r="B39" t="str">
            <v>m_All changes in Provisions (flow)</v>
          </cell>
        </row>
        <row r="40">
          <cell r="B40" t="str">
            <v>m_All price risks capital charge for CTP 12 weeks average</v>
          </cell>
        </row>
        <row r="41">
          <cell r="B41" t="str">
            <v>m_All price risks capital charge for CTP Floor</v>
          </cell>
        </row>
        <row r="42">
          <cell r="B42" t="str">
            <v>m_All price risks capital charge for CTP Last measure</v>
          </cell>
        </row>
        <row r="43">
          <cell r="B43" t="str">
            <v>m_All Reclassifications (flow)</v>
          </cell>
        </row>
        <row r="44">
          <cell r="B44" t="str">
            <v xml:space="preserve">m_All Reclassifications (flow) </v>
          </cell>
        </row>
        <row r="45">
          <cell r="B45" t="str">
            <v>m_Alleviation of own funds requirements due to diversivication</v>
          </cell>
        </row>
        <row r="46">
          <cell r="B46" t="str">
            <v>m_Alleviation of own funds requirements due to risk mitigation techniques</v>
          </cell>
        </row>
        <row r="47">
          <cell r="B47" t="str">
            <v>m_Alleviation of own funds requirements due to the expected loss captured in business practices</v>
          </cell>
        </row>
        <row r="48">
          <cell r="B48" t="str">
            <v>m_Allowance account</v>
          </cell>
        </row>
        <row r="49">
          <cell r="B49" t="str">
            <v>m_Amount assigned to direct credit substitutes</v>
          </cell>
        </row>
        <row r="50">
          <cell r="B50" t="str">
            <v>m_Amount assigned to eligible liquidity facilities</v>
          </cell>
        </row>
        <row r="51">
          <cell r="B51" t="str">
            <v>m_Amount assigned to IRS / CRS</v>
          </cell>
        </row>
        <row r="52">
          <cell r="B52" t="str">
            <v>m_Amount assigned to other off-balance sheet items</v>
          </cell>
        </row>
        <row r="53">
          <cell r="B53" t="str">
            <v xml:space="preserve">m_Amount by which any related credit derivatives mitigate the maximum exposure to credit risk </v>
          </cell>
        </row>
        <row r="54">
          <cell r="B54" t="str">
            <v>m_Amount contractually required to pay at maturity</v>
          </cell>
        </row>
        <row r="55">
          <cell r="B55" t="str">
            <v>m_Amount of Assets involved in the services provided by the institution</v>
          </cell>
        </row>
        <row r="56">
          <cell r="B56" t="str">
            <v>m_Amount of change in fair value attributable to changes in credit risk (flow)</v>
          </cell>
        </row>
        <row r="57">
          <cell r="B57" t="str">
            <v>m_Amount of changes in fair value attributable to changes in credit risk (flow)</v>
          </cell>
        </row>
        <row r="58">
          <cell r="B58" t="str">
            <v>m_Amount of cumulative change in fair values attributable to changes in credit risk</v>
          </cell>
        </row>
        <row r="59">
          <cell r="B59" t="str">
            <v xml:space="preserve">m_Amount of cumulative change in the fair value of any related credit derivatives since designated </v>
          </cell>
        </row>
        <row r="60">
          <cell r="B60" t="str">
            <v>m_Amount of gains (flow)</v>
          </cell>
        </row>
        <row r="61">
          <cell r="B61" t="str">
            <v>m_Amount of losses (flow)</v>
          </cell>
        </row>
        <row r="62">
          <cell r="B62" t="str">
            <v>m_Amount of own equity instruments  contractually obliged to purchase</v>
          </cell>
        </row>
        <row r="63">
          <cell r="B63" t="str">
            <v>m_Amount of purchases of own instruments</v>
          </cell>
        </row>
        <row r="64">
          <cell r="B64" t="str">
            <v xml:space="preserve">m_Amount of the change in the fair value of any related credit derivatives or similar instrument </v>
          </cell>
        </row>
        <row r="65">
          <cell r="B65" t="str">
            <v>m_Amount qualifying as consolidated reserves in accordance with prior regulation</v>
          </cell>
        </row>
        <row r="66">
          <cell r="B66" t="str">
            <v xml:space="preserve">m_Amount that exceeds the limit for grandfathering of instruments not consituting State aid </v>
          </cell>
        </row>
        <row r="67">
          <cell r="B67" t="str">
            <v>m_Amount to be deducted as a result of the application of the 10% CET1 limit</v>
          </cell>
        </row>
        <row r="68">
          <cell r="B68" t="str">
            <v>m_Amount to be deducted as a result of the application of the 15% CET1limit</v>
          </cell>
        </row>
        <row r="69">
          <cell r="B69" t="str">
            <v>m_Amount to be risk weighted as a result of the application of the 10% CET1 limit</v>
          </cell>
        </row>
        <row r="70">
          <cell r="B70" t="str">
            <v>m_Amount treated as AT1 instruments of relevant entities where the institution does not have a significant investment</v>
          </cell>
        </row>
        <row r="71">
          <cell r="B71" t="str">
            <v>m_Amount treated as AT1 instruments of relevant entities where the institution has a significant investment</v>
          </cell>
        </row>
        <row r="72">
          <cell r="B72" t="str">
            <v>m_Amount treated as AT2 instruments of relevant entities where the institution does not have a significant investment</v>
          </cell>
        </row>
        <row r="73">
          <cell r="B73" t="str">
            <v>m_Amount treated as AT2 instruments of relevant entities where the institution has a significant investment</v>
          </cell>
        </row>
        <row r="74">
          <cell r="B74" t="str">
            <v>m_Amount treated as CET1 instruments of relevant entities where the institution does not have a significant investment</v>
          </cell>
        </row>
        <row r="75">
          <cell r="B75" t="str">
            <v>m_Amount treated as CET1 instruments of relevant entities where the institution has a significant investment</v>
          </cell>
        </row>
        <row r="76">
          <cell r="B76" t="str">
            <v xml:space="preserve">m_Amount used for LGD adjustment </v>
          </cell>
        </row>
        <row r="77">
          <cell r="B77" t="str">
            <v>m_Amounts derecognised for capital purposes</v>
          </cell>
        </row>
        <row r="78">
          <cell r="B78" t="str">
            <v>m_Amounts exempted from the LE regime</v>
          </cell>
        </row>
        <row r="79">
          <cell r="B79" t="str">
            <v>m_Amounts not recognised as an asset, due to limits of para 58 (b)</v>
          </cell>
        </row>
        <row r="80">
          <cell r="B80" t="str">
            <v>m_Amounts reversed for estimated probable loan losses on exposures (flow)</v>
          </cell>
        </row>
        <row r="81">
          <cell r="B81" t="str">
            <v>m_Amounts set aside for estimated probable loan losses on exposures (flow)</v>
          </cell>
        </row>
        <row r="82">
          <cell r="B82" t="str">
            <v>m_Amounts taken against allowances (flow)</v>
          </cell>
        </row>
        <row r="83">
          <cell r="B83" t="str">
            <v>m_Amounts used (flow)</v>
          </cell>
        </row>
        <row r="84">
          <cell r="B84" t="str">
            <v>m_Applicable limit for institutions</v>
          </cell>
        </row>
        <row r="85">
          <cell r="B85" t="str">
            <v>m_Applicable limit for non institutions</v>
          </cell>
        </row>
        <row r="86">
          <cell r="B86" t="str">
            <v>m_ASA modified nominal amount</v>
          </cell>
        </row>
        <row r="87">
          <cell r="B87" t="str">
            <v>m_Assumed charge for CTP floor - weighted positions after cap</v>
          </cell>
        </row>
        <row r="88">
          <cell r="B88" t="str">
            <v>m_Average incremental default and migration risk capital charge</v>
          </cell>
        </row>
        <row r="89">
          <cell r="B89" t="str">
            <v xml:space="preserve">m_Base for calculating the limit for grandfathering of instruments not consituting State aid </v>
          </cell>
        </row>
        <row r="90">
          <cell r="B90" t="str">
            <v>m_Benefits paid (flow)</v>
          </cell>
        </row>
        <row r="91">
          <cell r="B91" t="str">
            <v>m_Business combinations or divestitures (flow)</v>
          </cell>
        </row>
        <row r="92">
          <cell r="B92" t="str">
            <v>m_Capital Reduction (flow)</v>
          </cell>
        </row>
        <row r="93">
          <cell r="B93" t="str">
            <v>m_Capital requirements</v>
          </cell>
        </row>
        <row r="94">
          <cell r="B94" t="str">
            <v>m_Carrying amount</v>
          </cell>
        </row>
        <row r="95">
          <cell r="B95" t="str">
            <v>m_Carrying amount (flow)</v>
          </cell>
        </row>
        <row r="96">
          <cell r="B96" t="str">
            <v>m_Carrying amount [before restatement]</v>
          </cell>
        </row>
        <row r="97">
          <cell r="B97" t="str">
            <v>m_Carrying amount before amount of purchases of own instruments</v>
          </cell>
        </row>
        <row r="98">
          <cell r="B98" t="str">
            <v xml:space="preserve">m_Carrying amount of Collateral obtained </v>
          </cell>
        </row>
        <row r="99">
          <cell r="B99" t="str">
            <v>m_Carrying amount of Collateral obtained during the period (flow)</v>
          </cell>
        </row>
        <row r="100">
          <cell r="B100" t="str">
            <v>m_Carrying amount, Mark-to-market (Mark-to-Model) value</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row>
        <row r="103">
          <cell r="B103" t="str">
            <v>m_Changes in Equity from business combinations (flow)</v>
          </cell>
        </row>
        <row r="104">
          <cell r="B104" t="str">
            <v>m_Changes in Equity from share based payments (flow)</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row>
        <row r="106">
          <cell r="B106" t="str">
            <v>m_Changes in Provisions other than Additions, including increases in existing provisions, Amounts used, Unused amounts reversed during the period, Increase in the discounted amount and effect of any change in the discount rate (flow)</v>
          </cell>
        </row>
        <row r="107">
          <cell r="B107" t="str">
            <v>m_Computable amount</v>
          </cell>
        </row>
        <row r="108">
          <cell r="B108" t="str">
            <v>m_Computable amount - Individual basis</v>
          </cell>
        </row>
        <row r="109">
          <cell r="B109" t="str">
            <v>m_Computable amount (flow)</v>
          </cell>
        </row>
        <row r="110">
          <cell r="B110" t="str">
            <v>m_Computable amount, transitional computable amount</v>
          </cell>
        </row>
        <row r="111">
          <cell r="B111" t="str">
            <v>m_Contributions paid by plan participants (flow)</v>
          </cell>
        </row>
        <row r="112">
          <cell r="B112" t="str">
            <v>m_Conversion of debt to equity (flow)</v>
          </cell>
        </row>
        <row r="113">
          <cell r="B113" t="str">
            <v>m_Credit risk adjustments for defaults observed during the period (flow)</v>
          </cell>
        </row>
        <row r="114">
          <cell r="B114" t="str">
            <v>m_Credit risk adjustments, Write-offs for defaults observed during the period (flow)</v>
          </cell>
        </row>
        <row r="115">
          <cell r="B115" t="str">
            <v>m_Credit risk adjustments. Additions (flow)</v>
          </cell>
        </row>
        <row r="116">
          <cell r="B116" t="str">
            <v>m_Credit risk adjustments. General. Computable amount</v>
          </cell>
        </row>
        <row r="117">
          <cell r="B117" t="str">
            <v>m_Credit risk adjustments. Reversals (flow)</v>
          </cell>
        </row>
        <row r="118">
          <cell r="B118" t="str">
            <v>m_Credit risk mitigation techniques with substitution effects on the exposure</v>
          </cell>
        </row>
        <row r="119">
          <cell r="B119" t="str">
            <v>m_Credit value adjustments</v>
          </cell>
        </row>
        <row r="120">
          <cell r="B120" t="str">
            <v>m_CRM  substitution effects Inflows</v>
          </cell>
        </row>
        <row r="121">
          <cell r="B121" t="str">
            <v>m_CRM  substitution effects Inflows (CR SA)</v>
          </cell>
        </row>
        <row r="122">
          <cell r="B122" t="str">
            <v>m_CRM  substitution effects Inflows (CR SEC IRB)</v>
          </cell>
        </row>
        <row r="123">
          <cell r="B123" t="str">
            <v>m_CRM  substitution effects Inflows (CR SEC SA)</v>
          </cell>
        </row>
        <row r="124">
          <cell r="B124" t="str">
            <v>m_CRM  substitution effects Outflows</v>
          </cell>
        </row>
        <row r="125">
          <cell r="B125" t="str">
            <v>m_CRM  substitution effects Outflows (CR SEC IRB)</v>
          </cell>
        </row>
        <row r="126">
          <cell r="B126" t="str">
            <v>m_CRM  substitution effects Outflows (CR SEC SA)</v>
          </cell>
        </row>
        <row r="127">
          <cell r="B127" t="str">
            <v>m_CRM  Unfunded credit protection adjusted values (G*) - Outflows (CR SEC IRB)</v>
          </cell>
        </row>
        <row r="128">
          <cell r="B128" t="str">
            <v>m_CRM  Unfunded credit protection adjusted values (G*) - Outflows (CR SEC SA)</v>
          </cell>
        </row>
        <row r="129">
          <cell r="B129" t="str">
            <v>m_CRM Financial collateral: adjusted value (Cvam)</v>
          </cell>
        </row>
        <row r="130">
          <cell r="B130" t="str">
            <v>m_CRM Financial collateral: adjusted value (Cvam) (CR SA)</v>
          </cell>
        </row>
        <row r="131">
          <cell r="B131" t="str">
            <v>m_CRM Financial collateral: adjusted value (Cvam) (CR SEC IRB)</v>
          </cell>
        </row>
        <row r="132">
          <cell r="B132" t="str">
            <v>m_CRM Financial collateral: adjusted value (Cvam) (CR SEC SA)</v>
          </cell>
        </row>
        <row r="133">
          <cell r="B133" t="str">
            <v>m_CRM Funded credit protection (Cva) (CR SEC IRB)</v>
          </cell>
        </row>
        <row r="134">
          <cell r="B134" t="str">
            <v>m_CRM Funded credit protection (Cva) (CR SEC SA)</v>
          </cell>
        </row>
        <row r="135">
          <cell r="B135" t="str">
            <v>m_CRM substitution effects - Value of Credit derivatives [CR IRB]</v>
          </cell>
        </row>
        <row r="136">
          <cell r="B136" t="str">
            <v>m_CRM substitution effects - Value of Credit derivatives [CR SA]</v>
          </cell>
        </row>
        <row r="137">
          <cell r="B137" t="str">
            <v>m_CRM substitution effects - Value of Financial collateral: simple method [CR SA]</v>
          </cell>
        </row>
        <row r="138">
          <cell r="B138" t="str">
            <v>m_CRM substitution effects - Value of Funded credit protection (CR SEC IRB)</v>
          </cell>
        </row>
        <row r="139">
          <cell r="B139" t="str">
            <v>m_CRM substitution effects - Value of Funded credit protection (CR SEC SA)</v>
          </cell>
        </row>
        <row r="140">
          <cell r="B140" t="str">
            <v>m_CRM substitution effects - Value of Guarantees [CR IRB]</v>
          </cell>
        </row>
        <row r="141">
          <cell r="B141" t="str">
            <v>m_CRM substitution effects - Value of Guarantees [CR SA]</v>
          </cell>
        </row>
        <row r="142">
          <cell r="B142" t="str">
            <v>m_CRM substitution effects - Value of Other funded credit protection [CR IRB]</v>
          </cell>
        </row>
        <row r="143">
          <cell r="B143" t="str">
            <v>m_CRM substitution effects - Value of Other funded credit protection [CR SA]</v>
          </cell>
        </row>
        <row r="144">
          <cell r="B144" t="str">
            <v>m_CRM substitution effects - Value of Unfunded credit protection: adjusted values (CR SEC IRB)</v>
          </cell>
        </row>
        <row r="145">
          <cell r="B145" t="str">
            <v>m_CRM substitution effects - Value of Unfunded credit protection: adjusted values (CR SEC SA)</v>
          </cell>
        </row>
        <row r="146">
          <cell r="B146" t="str">
            <v>m_CRM substitution effects Inflows (CR IRB)</v>
          </cell>
        </row>
        <row r="147">
          <cell r="B147" t="str">
            <v>m_CRM substitution effects Outflows (CR IRB)</v>
          </cell>
        </row>
        <row r="148">
          <cell r="B148" t="str">
            <v>m_CRM substitution effects Outflows (CR SA)</v>
          </cell>
        </row>
        <row r="149">
          <cell r="B149" t="str">
            <v>m_CRM Volatility adjustment to the exposure</v>
          </cell>
        </row>
        <row r="150">
          <cell r="B150" t="str">
            <v>m_CRM Volatility adjustment to the exposure (CR SA)</v>
          </cell>
        </row>
        <row r="151">
          <cell r="B151" t="str">
            <v>m_CRM Volatility and maturity adjustments</v>
          </cell>
        </row>
        <row r="152">
          <cell r="B152" t="str">
            <v>m_CRM Volatility and maturity adjustments (CR SA)</v>
          </cell>
        </row>
        <row r="153">
          <cell r="B153" t="str">
            <v>m_CTP value used for MKR purposes</v>
          </cell>
        </row>
        <row r="154">
          <cell r="B154" t="str">
            <v>m_Current period (flow)</v>
          </cell>
        </row>
        <row r="155">
          <cell r="B155" t="str">
            <v>m_Current service cost (flow)</v>
          </cell>
        </row>
        <row r="156">
          <cell r="B156" t="str">
            <v>m_Dedutible amount</v>
          </cell>
        </row>
        <row r="157">
          <cell r="B157" t="str">
            <v>m_Dividends (flow)</v>
          </cell>
        </row>
        <row r="158">
          <cell r="B158" t="str">
            <v>m_Effects of changes in accounting policies recognised in accordance with IAS 8 (flow)</v>
          </cell>
        </row>
        <row r="159">
          <cell r="B159" t="str">
            <v>m_Effects of corrections of errors recognised in accordance with IAS 8 (flow)</v>
          </cell>
        </row>
        <row r="160">
          <cell r="B160" t="str">
            <v>m_Eligible amount of minority interest and equivalents including transitional provisions</v>
          </cell>
        </row>
        <row r="161">
          <cell r="B161" t="str">
            <v>m_Exercise/Expiration of equity Instruments other than capital Instruments (flow)</v>
          </cell>
        </row>
        <row r="162">
          <cell r="B162" t="str">
            <v>m_Expected loss amount</v>
          </cell>
        </row>
        <row r="163">
          <cell r="B163" t="str">
            <v>m_Expected loss amount higher than CVA at the neeting set level</v>
          </cell>
        </row>
        <row r="164">
          <cell r="B164" t="str">
            <v>m_Exposure after crm substitution effects pre conversion factors (CR IRB)</v>
          </cell>
        </row>
        <row r="165">
          <cell r="B165" t="str">
            <v>m_Exposure after CRM substitution effects pre conversion factors [CR IRB]</v>
          </cell>
        </row>
        <row r="166">
          <cell r="B166" t="str">
            <v>m_Exposure net of value adjustments and provisions</v>
          </cell>
        </row>
        <row r="167">
          <cell r="B167" t="str">
            <v>m_Exposure net of value adjustments and provisions (CR SA)</v>
          </cell>
        </row>
        <row r="168">
          <cell r="B168" t="str">
            <v>m_Exposure net of value adjustments and provisions (CR SEC SA)</v>
          </cell>
        </row>
        <row r="169">
          <cell r="B169" t="str">
            <v>m_Exposure value</v>
          </cell>
        </row>
        <row r="170">
          <cell r="B170" t="str">
            <v>m_Exposure value  (CR SEC SA)</v>
          </cell>
        </row>
        <row r="171">
          <cell r="B171" t="str">
            <v>m_Exposure value  (CR SEC SA) deducted from own funds</v>
          </cell>
        </row>
        <row r="172">
          <cell r="B172" t="str">
            <v>m_Exposure value  (CR SEC SA) subject to risk weights</v>
          </cell>
        </row>
        <row r="173">
          <cell r="B173" t="str">
            <v>m_Exposure value - all exposures</v>
          </cell>
        </row>
        <row r="174">
          <cell r="B174" t="str">
            <v>m_Exposure value - securitised exposures of the reporting institutions</v>
          </cell>
        </row>
        <row r="175">
          <cell r="B175" t="str">
            <v>m_Exposure value (CR EQU IRB)</v>
          </cell>
        </row>
        <row r="176">
          <cell r="B176" t="str">
            <v>m_Exposure value (CR IRB)</v>
          </cell>
        </row>
        <row r="177">
          <cell r="B177" t="str">
            <v>m_Exposure value (CR SA)</v>
          </cell>
        </row>
        <row r="178">
          <cell r="B178" t="str">
            <v>m_Exposure value (CR SEC IRB)</v>
          </cell>
        </row>
        <row r="179">
          <cell r="B179" t="str">
            <v>m_Exposure value (CR SEC IRB) subject to risk weights</v>
          </cell>
        </row>
        <row r="180">
          <cell r="B180" t="str">
            <v>m_Exposure Value deducted from own funds</v>
          </cell>
        </row>
        <row r="181">
          <cell r="B181" t="str">
            <v>m_Exposure value deducted from own funds (CR SEC IRB)</v>
          </cell>
        </row>
        <row r="182">
          <cell r="B182" t="str">
            <v>m_Exposure value subject to risk weights</v>
          </cell>
        </row>
        <row r="183">
          <cell r="B183" t="str">
            <v>m_Exposures deducted from own funds</v>
          </cell>
        </row>
        <row r="184">
          <cell r="B184" t="str">
            <v>m_Fair value</v>
          </cell>
        </row>
        <row r="185">
          <cell r="B185" t="str">
            <v>m_Foreign currency translation (flow)</v>
          </cell>
        </row>
        <row r="186">
          <cell r="B186" t="str">
            <v>m_Fully adjusted exposure value (E*)</v>
          </cell>
        </row>
        <row r="187">
          <cell r="B187" t="str">
            <v>m_Fully adjusted exposure value (E*) (CR SA)</v>
          </cell>
        </row>
        <row r="188">
          <cell r="B188" t="str">
            <v>m_Fully adjusted exposure value E*  (CR SEC SA)</v>
          </cell>
        </row>
        <row r="189">
          <cell r="B189" t="str">
            <v>m_Fully adjusted exposure value E* (CR SEC IRB)</v>
          </cell>
        </row>
        <row r="190">
          <cell r="B190" t="str">
            <v>m_General credit risk adjustments</v>
          </cell>
        </row>
        <row r="191">
          <cell r="B191" t="str">
            <v>m_Goodwill included in carrying amount</v>
          </cell>
        </row>
        <row r="192">
          <cell r="B192" t="str">
            <v xml:space="preserve">m_Gross [before taxes] unrealised gains [accumulated] </v>
          </cell>
        </row>
        <row r="193">
          <cell r="B193" t="str">
            <v>m_Gross [before taxes] unrealised gains and losses [accumulated]</v>
          </cell>
        </row>
        <row r="194">
          <cell r="B194" t="str">
            <v xml:space="preserve">m_Gross [before taxes] unrealised losses [accumulated] </v>
          </cell>
        </row>
        <row r="195">
          <cell r="B195" t="str">
            <v>m_Gross carrying amount</v>
          </cell>
        </row>
        <row r="196">
          <cell r="B196" t="str">
            <v>m_Gross carrying amount, Notional</v>
          </cell>
        </row>
        <row r="197">
          <cell r="B197" t="str">
            <v>m_Gross carrying amount, Notional of defaults observed during the period (flow)</v>
          </cell>
        </row>
        <row r="198">
          <cell r="B198" t="str">
            <v>m_Gross direct holdings of AT1 capital of relevant entities where the institution does not have a significant investment</v>
          </cell>
        </row>
        <row r="199">
          <cell r="B199" t="str">
            <v>m_Gross direct holdings of AT1 capital of relevant entities where the institution has a significant investment</v>
          </cell>
        </row>
        <row r="200">
          <cell r="B200" t="str">
            <v>m_Gross direct holdings of CET1 capital of relevant entities where the institution does not have a significant investment</v>
          </cell>
        </row>
        <row r="201">
          <cell r="B201" t="str">
            <v>m_Gross direct holdings of CET1 capital of relevant entities where the institution has a significant investment</v>
          </cell>
        </row>
        <row r="202">
          <cell r="B202" t="str">
            <v>m_Gross direct holdings of T2 capital of relevant entities where the institution does not have a significant investment</v>
          </cell>
        </row>
        <row r="203">
          <cell r="B203" t="str">
            <v>m_Gross direct holdings of T2 capital of relevant entities where the institution has a significant investment</v>
          </cell>
        </row>
        <row r="204">
          <cell r="B204" t="str">
            <v>m_Increase in the discounted amount and effect of any change in the discount rate (flow)</v>
          </cell>
        </row>
        <row r="205">
          <cell r="B205" t="str">
            <v>m_Incremental default and migration risk capital charge last measure</v>
          </cell>
        </row>
        <row r="206">
          <cell r="B206" t="str">
            <v>m_Interest cost (flow)</v>
          </cell>
        </row>
        <row r="207">
          <cell r="B207" t="str">
            <v>m_Issuance of equity Instruments other than capital instruments (flow)</v>
          </cell>
        </row>
        <row r="208">
          <cell r="B208" t="str">
            <v>m_Issuance of ordinary shares (flow)</v>
          </cell>
        </row>
        <row r="209">
          <cell r="B209" t="str">
            <v>m_Issuance of preference shares (flow)</v>
          </cell>
        </row>
        <row r="210">
          <cell r="B210" t="str">
            <v>m_Latest available stressed VaR</v>
          </cell>
        </row>
        <row r="211">
          <cell r="B211" t="str">
            <v>m_LE Exposure value after application of exemptions and CRM</v>
          </cell>
        </row>
        <row r="212">
          <cell r="B212" t="str">
            <v>m_LE Exposure value before application of exemptions and CRM</v>
          </cell>
        </row>
        <row r="213">
          <cell r="B213" t="str">
            <v>m_LE Original exposure</v>
          </cell>
        </row>
        <row r="214">
          <cell r="B214" t="str">
            <v>m_LE Percentage against capital before application of exemptions and CRM</v>
          </cell>
        </row>
        <row r="215">
          <cell r="B215" t="str">
            <v xml:space="preserve">m_Limit for grandfathering of instruments not consituting State aid </v>
          </cell>
        </row>
        <row r="216">
          <cell r="B216" t="str">
            <v>m_Losses stemming from lending collateralised</v>
          </cell>
        </row>
        <row r="217">
          <cell r="B217" t="str">
            <v>m_Losses stemming from lending collateralised - Valued with mortgage lending value</v>
          </cell>
        </row>
        <row r="218">
          <cell r="B218" t="str">
            <v>m_Mark-to-market (Mark-to-Model) value</v>
          </cell>
        </row>
        <row r="219">
          <cell r="B219" t="str">
            <v>m_Mark-to-market method; assume no netting of RM</v>
          </cell>
        </row>
        <row r="220">
          <cell r="B220" t="str">
            <v>m_Mark-to-market. Method 1</v>
          </cell>
        </row>
        <row r="221">
          <cell r="B221" t="str">
            <v>m_Mark-to-market. Methiod 2</v>
          </cell>
        </row>
        <row r="222">
          <cell r="B222" t="str">
            <v>m_Maximum collateral/guarantee that can be considered</v>
          </cell>
        </row>
        <row r="223">
          <cell r="B223" t="str">
            <v xml:space="preserve">m_Maximum exposure to credit risk </v>
          </cell>
        </row>
        <row r="224">
          <cell r="B224" t="str">
            <v>m_Maximum single loss due to operational risk (flow)</v>
          </cell>
        </row>
        <row r="225">
          <cell r="B225" t="str">
            <v xml:space="preserve">m_Net [after taxes] unrealised gains [accumulated] </v>
          </cell>
        </row>
        <row r="226">
          <cell r="B226" t="str">
            <v xml:space="preserve">m_Net [after taxes] unrealised losses [accumulated] </v>
          </cell>
        </row>
        <row r="227">
          <cell r="B227" t="str">
            <v xml:space="preserve">m_Net exposure after CRM substitution effects pre conversion factors </v>
          </cell>
        </row>
        <row r="228">
          <cell r="B228" t="str">
            <v>m_Net exposure after crm substitution effects pre conversion factors (CR SA)</v>
          </cell>
        </row>
        <row r="229">
          <cell r="B229" t="str">
            <v>m_Net exposure after CRM substitution effects pre conversion factors (CR SEC IRB)</v>
          </cell>
        </row>
        <row r="230">
          <cell r="B230" t="str">
            <v>m_Net exposure after CRM substitution effects pre conversion factors (CR SEC SA)</v>
          </cell>
        </row>
        <row r="231">
          <cell r="B231" t="str">
            <v>m_Net position to the effect of holdings of capital instruments of relevant entities</v>
          </cell>
        </row>
        <row r="232">
          <cell r="B232" t="str">
            <v>m_Nominal amount</v>
          </cell>
        </row>
        <row r="233">
          <cell r="B233" t="str">
            <v>m_Nominal amount_same reference name</v>
          </cell>
        </row>
        <row r="234">
          <cell r="B234" t="str">
            <v>m_Nominal amount_same reference name and bought protection from CCP</v>
          </cell>
        </row>
        <row r="235">
          <cell r="B235" t="str">
            <v>m_Nominal amount_same reference name and counterparty or CCP</v>
          </cell>
        </row>
        <row r="236">
          <cell r="B236" t="str">
            <v>m_Not eligible unaudited amount and foreseeable charges or dividends</v>
          </cell>
        </row>
        <row r="237">
          <cell r="B237" t="str">
            <v>m_Notional amount</v>
          </cell>
        </row>
        <row r="238">
          <cell r="B238" t="str">
            <v>m_Notional amount retained or repurchased of credit protection (CR SEC IRB)</v>
          </cell>
        </row>
        <row r="239">
          <cell r="B239" t="str">
            <v>m_Notional amount retained or repurchased of credit protection (CR SEC SA)</v>
          </cell>
        </row>
        <row r="240">
          <cell r="B240" t="str">
            <v>m_Notional amount, Maximum collateral/guarantee that can be considered</v>
          </cell>
        </row>
        <row r="241">
          <cell r="B241" t="str">
            <v>m_Original Exposure Method value</v>
          </cell>
        </row>
        <row r="242">
          <cell r="B242" t="str">
            <v>m_Original exposure pre conversion factors</v>
          </cell>
        </row>
        <row r="243">
          <cell r="B243" t="str">
            <v>m_Original exposure pre conversion factors (CR EQU IRB)</v>
          </cell>
        </row>
        <row r="244">
          <cell r="B244" t="str">
            <v>m_Original exposure pre conversion factors (CR IRB)</v>
          </cell>
        </row>
        <row r="245">
          <cell r="B245" t="str">
            <v>m_Original exposure pre conversion factors (CR SA)</v>
          </cell>
        </row>
        <row r="246">
          <cell r="B246" t="str">
            <v>m_Original exposure pre conversion factors (CR SEC IRB)</v>
          </cell>
        </row>
        <row r="247">
          <cell r="B247" t="str">
            <v>m_Original exposure pre conversion factors (CR SEC SA)</v>
          </cell>
        </row>
        <row r="248">
          <cell r="B248" t="str">
            <v>m_Overall effect (adjustment) due to infringement of the due diligence provisions</v>
          </cell>
        </row>
        <row r="249">
          <cell r="B249" t="str">
            <v>m_Overall effect (adjustment) due to infringement of the due diligence provisions (CR SEC IRB)</v>
          </cell>
        </row>
        <row r="250">
          <cell r="B250" t="str">
            <v>m_Overall effect (adjustment) due to infringement of the due diligence provisions (CR SEC SA)</v>
          </cell>
        </row>
        <row r="251">
          <cell r="B251" t="str">
            <v>m_Own funds requirement before alleviation due to expected loss, diversification and risk mitigation techniques</v>
          </cell>
        </row>
        <row r="252">
          <cell r="B252" t="str">
            <v>m_Own funds requirements</v>
          </cell>
        </row>
        <row r="253">
          <cell r="B253" t="str">
            <v>m_Own funds requirements (MKR SA COM)</v>
          </cell>
        </row>
        <row r="254">
          <cell r="B254" t="str">
            <v>m_Own funds requirements (MKR SA CTP)</v>
          </cell>
        </row>
        <row r="255">
          <cell r="B255" t="str">
            <v>m_Own funds requirements (MKR SA EQU)</v>
          </cell>
        </row>
        <row r="256">
          <cell r="B256" t="str">
            <v>m_Own funds requirements (MKR SA FX)</v>
          </cell>
        </row>
        <row r="257">
          <cell r="B257" t="str">
            <v>m_Own funds requirements (MKR SA SEC)</v>
          </cell>
        </row>
        <row r="258">
          <cell r="B258" t="str">
            <v>m_Own funds requirements (MKR SA TDI)</v>
          </cell>
        </row>
        <row r="259">
          <cell r="B259" t="str">
            <v>m_Past service cost (flow)</v>
          </cell>
        </row>
        <row r="260">
          <cell r="B260" t="str">
            <v>m_Permited offsetting short positions to the effect of holdings of capital instruments of relevant entities</v>
          </cell>
        </row>
        <row r="261">
          <cell r="B261" t="str">
            <v>m_Present value</v>
          </cell>
        </row>
        <row r="262">
          <cell r="B262" t="str">
            <v>m_Previous day VaR</v>
          </cell>
        </row>
        <row r="263">
          <cell r="B263" t="str">
            <v>m_Price difference exposure due to unsettled transactions</v>
          </cell>
        </row>
        <row r="264">
          <cell r="B264" t="str">
            <v>m_Principal amount outstanding</v>
          </cell>
        </row>
        <row r="265">
          <cell r="B265" t="str">
            <v>m_Purchase of Treasury Shares (flow)</v>
          </cell>
        </row>
        <row r="266">
          <cell r="B266" t="str">
            <v>m_Qualifying amount</v>
          </cell>
        </row>
        <row r="267">
          <cell r="B267" t="str">
            <v>m_Reclassification of financial instruments from equity to liability (flow)</v>
          </cell>
        </row>
        <row r="268">
          <cell r="B268" t="str">
            <v>m_Reclassification of financial instruments from liability to equity (flow)</v>
          </cell>
        </row>
        <row r="269">
          <cell r="B269" t="str">
            <v>m_Reclassifications other than valuation gains and losses taken to equity, Transferred to profit or loss (flow)</v>
          </cell>
        </row>
        <row r="270">
          <cell r="B270" t="str">
            <v>m_Reclassifications other than valuation gains and losses taken to equity, Transferred to profit or loss, Transferred to initial carrying amount of hedged items (flow)</v>
          </cell>
        </row>
        <row r="271">
          <cell r="B271" t="str">
            <v>m_Recoveries recorded directly to the income statement (flow)</v>
          </cell>
        </row>
        <row r="272">
          <cell r="B272" t="str">
            <v>m_Reduction in RWA due to value adjustments and provisions</v>
          </cell>
        </row>
        <row r="273">
          <cell r="B273" t="str">
            <v>m_Reduction in RWA due to value adjustments and provisions (CR SEC IRB)</v>
          </cell>
        </row>
        <row r="274">
          <cell r="B274" t="str">
            <v>m_Residual amount</v>
          </cell>
        </row>
        <row r="275">
          <cell r="B275" t="str">
            <v>m_Reversals (flow)</v>
          </cell>
        </row>
        <row r="276">
          <cell r="B276" t="str">
            <v>m_Risk adjustments and provisions</v>
          </cell>
        </row>
        <row r="277">
          <cell r="B277" t="str">
            <v>m_Risk weighted exposure amount</v>
          </cell>
        </row>
        <row r="278">
          <cell r="B278" t="str">
            <v>m_Risk weighted exposure amount (CR EQU IRB)</v>
          </cell>
        </row>
        <row r="279">
          <cell r="B279" t="str">
            <v>m_Risk weighted exposure amount (CR IRB)</v>
          </cell>
        </row>
        <row r="280">
          <cell r="B280" t="str">
            <v>m_Risk weighted exposure amount (CR SA)</v>
          </cell>
        </row>
        <row r="281">
          <cell r="B281" t="str">
            <v>m_Risk weighted exposure amount (CR SEC IRB)</v>
          </cell>
        </row>
        <row r="282">
          <cell r="B282" t="str">
            <v>m_Risk weighted exposure amount (CR SEC SA)</v>
          </cell>
        </row>
        <row r="283">
          <cell r="B283" t="str">
            <v>m_Risk weighted exposure amount after CAP</v>
          </cell>
        </row>
        <row r="284">
          <cell r="B284" t="str">
            <v>m_Risk weighted exposure amount after cap (CR SEC IRB)</v>
          </cell>
        </row>
        <row r="285">
          <cell r="B285" t="str">
            <v>m_Risk weighted exposure amount after cap (CR SEC SA)</v>
          </cell>
        </row>
        <row r="286">
          <cell r="B286" t="str">
            <v>m_Risk weighted exposure amount before CAP</v>
          </cell>
        </row>
        <row r="287">
          <cell r="B287" t="str">
            <v>m_Risk weighted exposure amount before CAP (CR SEC IRB)</v>
          </cell>
        </row>
        <row r="288">
          <cell r="B288" t="str">
            <v>m_Risk weighted exposure amount before CAP (CR SEC SA)</v>
          </cell>
        </row>
        <row r="289">
          <cell r="B289" t="str">
            <v>m_Risk weighted exposure amount related to amounts not deducted from CET1</v>
          </cell>
        </row>
        <row r="290">
          <cell r="B290" t="str">
            <v>m_Sale/Cancellation of Treasury Shares (flow)</v>
          </cell>
        </row>
        <row r="291">
          <cell r="B291" t="str">
            <v>m_Securitisation value used for MKR purposes</v>
          </cell>
        </row>
        <row r="292">
          <cell r="B292" t="str">
            <v>m_Specific credit risk adjustments</v>
          </cell>
        </row>
        <row r="293">
          <cell r="B293" t="str">
            <v>m_Substitution of the exposure due to CRM (Outflows)</v>
          </cell>
        </row>
        <row r="294">
          <cell r="B294" t="str">
            <v>m_Substitution of the exposure due to CRM (Outflows) (CR EQU IRB)</v>
          </cell>
        </row>
        <row r="295">
          <cell r="B295" t="str">
            <v>m_Sum of the five largest losses due to operational risk (flow)</v>
          </cell>
        </row>
        <row r="296">
          <cell r="B296" t="str">
            <v>m_Sum of weighted securitisation value used for MKR purposes after CAP</v>
          </cell>
        </row>
        <row r="297">
          <cell r="B297" t="str">
            <v>m_Sum of weighted securitisation value used for MKR purposes before CAP</v>
          </cell>
        </row>
        <row r="298">
          <cell r="B298" t="str">
            <v>m_Surplus(+)/Deficit(-) of own funds</v>
          </cell>
        </row>
        <row r="299">
          <cell r="B299" t="str">
            <v>m_Threshold applied in data collection - highest</v>
          </cell>
        </row>
        <row r="300">
          <cell r="B300" t="str">
            <v>m_Threshold applied in data collection - lowest</v>
          </cell>
        </row>
        <row r="301">
          <cell r="B301" t="str">
            <v>m_Threshold for holdings in relevant entities  where an institution does not have a significant investment</v>
          </cell>
        </row>
        <row r="302">
          <cell r="B302" t="str">
            <v>m_Total amount of securitisation exposures originated</v>
          </cell>
        </row>
        <row r="303">
          <cell r="B303" t="str">
            <v>m_Total amount of securitisation exposures originated (CR SEC SA)</v>
          </cell>
        </row>
        <row r="304">
          <cell r="B304" t="str">
            <v>m_Total amount of securitisation exposures originated CR SEC IRB)</v>
          </cell>
        </row>
        <row r="305">
          <cell r="B305" t="str">
            <v>m_Total amount of underlying securitised exposures</v>
          </cell>
        </row>
        <row r="306">
          <cell r="B306" t="str">
            <v>m_Total amount of underlying securitised exposures of every originator</v>
          </cell>
        </row>
        <row r="307">
          <cell r="B307" t="str">
            <v>m_Total amount of underlying securitised exposures of every originator at origination date</v>
          </cell>
        </row>
        <row r="308">
          <cell r="B308" t="str">
            <v>m_Total amount to be deducted after the applicable percentage</v>
          </cell>
        </row>
        <row r="309">
          <cell r="B309" t="str">
            <v>m_Total amount to be deducted prior to applicable percentage</v>
          </cell>
        </row>
        <row r="310">
          <cell r="B310" t="str">
            <v>m_Total comprehensive income for the year (flow)</v>
          </cell>
        </row>
        <row r="311">
          <cell r="B311" t="str">
            <v>m_Total loss due to operational risk (flow)</v>
          </cell>
        </row>
        <row r="312">
          <cell r="B312" t="str">
            <v>m_Total risk exposure amount</v>
          </cell>
        </row>
        <row r="313">
          <cell r="B313" t="str">
            <v>m_Total risk exposure amount (MKR SA COM)</v>
          </cell>
        </row>
        <row r="314">
          <cell r="B314" t="str">
            <v>m_Total risk exposure amount (MKR SA CTP)</v>
          </cell>
        </row>
        <row r="315">
          <cell r="B315" t="str">
            <v>m_Total risk exposure amount (MKR SA EQU)</v>
          </cell>
        </row>
        <row r="316">
          <cell r="B316" t="str">
            <v>m_Total risk exposure amount (MKR SA FX)</v>
          </cell>
        </row>
        <row r="317">
          <cell r="B317" t="str">
            <v>m_Total risk exposure amount (MKR SA SEC)</v>
          </cell>
        </row>
        <row r="318">
          <cell r="B318" t="str">
            <v>m_Total risk exposure amount (MKR SA TDI)</v>
          </cell>
        </row>
        <row r="319">
          <cell r="B319" t="str">
            <v>m_Total risk exposure amount contribution to the group</v>
          </cell>
        </row>
        <row r="320">
          <cell r="B320" t="str">
            <v>m_Total risk exposure amount, Risk weighted exposure amount</v>
          </cell>
        </row>
        <row r="321">
          <cell r="B321" t="str">
            <v>m_Transferred to initial carrying amount of hedged items (flow)</v>
          </cell>
        </row>
        <row r="322">
          <cell r="B322" t="str">
            <v>m_Transferred to profit or loss (flow)</v>
          </cell>
        </row>
        <row r="323">
          <cell r="B323" t="str">
            <v>m_Transfers among components of Equity (flow)</v>
          </cell>
        </row>
        <row r="324">
          <cell r="B324" t="str">
            <v>m_Transfers between allowances (flow)</v>
          </cell>
        </row>
        <row r="325">
          <cell r="B325" t="str">
            <v>m_Transitional computable amount</v>
          </cell>
        </row>
        <row r="326">
          <cell r="B326" t="str">
            <v>m_Transitional computable amount - Adjustment to the original deduction</v>
          </cell>
        </row>
        <row r="327">
          <cell r="B327" t="str">
            <v>m_Transitional computable amount - Adjustment to the original deduction (flow)</v>
          </cell>
        </row>
        <row r="328">
          <cell r="B328" t="str">
            <v>m_Transitional computable amount (flow)</v>
          </cell>
        </row>
        <row r="329">
          <cell r="B329" t="str">
            <v>m_Transitional residual amount</v>
          </cell>
        </row>
        <row r="330">
          <cell r="B330" t="str">
            <v>m_Underlying exposure to own equity instruments</v>
          </cell>
        </row>
        <row r="331">
          <cell r="B331" t="str">
            <v>m_Unrealised gains and losses (flow)</v>
          </cell>
        </row>
        <row r="332">
          <cell r="B332" t="str">
            <v>m_Unrealised gains and losses measured at fair value</v>
          </cell>
        </row>
        <row r="333">
          <cell r="B333" t="str">
            <v>m_Unrecognised actuarial gains</v>
          </cell>
        </row>
        <row r="334">
          <cell r="B334" t="str">
            <v>m_Unrecognised actuarial losses</v>
          </cell>
        </row>
        <row r="335">
          <cell r="B335" t="str">
            <v>m_Unrecognised past service cost</v>
          </cell>
        </row>
        <row r="336">
          <cell r="B336" t="str">
            <v>m_Unsettled transactions at settlement price</v>
          </cell>
        </row>
        <row r="337">
          <cell r="B337" t="str">
            <v>m_Unused amounts reversed during the period (flow)</v>
          </cell>
        </row>
        <row r="338">
          <cell r="B338" t="str">
            <v>m_Valuation gains and losses taken to equity (flow)</v>
          </cell>
        </row>
        <row r="339">
          <cell r="B339" t="str">
            <v>m_Value adjustments and provision associated with the original exposure</v>
          </cell>
        </row>
        <row r="340">
          <cell r="B340" t="str">
            <v>m_Value adjustments and provision associated with the original exposure (CR SA)</v>
          </cell>
        </row>
        <row r="341">
          <cell r="B341" t="str">
            <v>m_Value adjustments and provision associated with the original exposure (CR SEC SA)</v>
          </cell>
        </row>
        <row r="342">
          <cell r="B342" t="str">
            <v>m_Value adjustments and provisions (CR SEC Details)</v>
          </cell>
        </row>
        <row r="343">
          <cell r="B343" t="str">
            <v>m_Value adjustments due to the requirements for prudent valuation</v>
          </cell>
        </row>
        <row r="344">
          <cell r="B344" t="str">
            <v>m_Value adjustments recorded directly to the income statement (flow)</v>
          </cell>
        </row>
        <row r="345">
          <cell r="B345" t="str">
            <v>m_Value used for FX risk purposes</v>
          </cell>
        </row>
        <row r="346">
          <cell r="B346" t="str">
            <v>m_Value used for MKR purpose, gross (MKR SA COM)</v>
          </cell>
        </row>
        <row r="347">
          <cell r="B347" t="str">
            <v>m_Value used for MKR purpose, gross (MKR SA CTP)</v>
          </cell>
        </row>
        <row r="348">
          <cell r="B348" t="str">
            <v>m_Value used for MKR purpose, gross (MKR SA EQU)</v>
          </cell>
        </row>
        <row r="349">
          <cell r="B349" t="str">
            <v>m_Value used for MKR purpose, gross (MKR SA FX)</v>
          </cell>
        </row>
        <row r="350">
          <cell r="B350" t="str">
            <v>m_Value used for MKR purpose, gross (MKR SA SEC)</v>
          </cell>
        </row>
        <row r="351">
          <cell r="B351" t="str">
            <v>m_Value used for MKR purpose, gross (MKR SA TDI)</v>
          </cell>
        </row>
        <row r="352">
          <cell r="B352" t="str">
            <v>m_Value used for MKR purpose, net (MKR SA COM)</v>
          </cell>
        </row>
        <row r="353">
          <cell r="B353" t="str">
            <v>m_Value used for MKR purpose, net (MKR SA CTP)</v>
          </cell>
        </row>
        <row r="354">
          <cell r="B354" t="str">
            <v>m_Value used for MKR purpose, net (MKR SA EQU)</v>
          </cell>
        </row>
        <row r="355">
          <cell r="B355" t="str">
            <v>m_Value used for MKR purpose, net (MKR SA FX)</v>
          </cell>
        </row>
        <row r="356">
          <cell r="B356" t="str">
            <v>m_Value used for MKR purpose, net (MKR SA SEC)</v>
          </cell>
        </row>
        <row r="357">
          <cell r="B357" t="str">
            <v>m_Value used for MKR purpose, net (MKR SA TDI)</v>
          </cell>
        </row>
        <row r="358">
          <cell r="B358" t="str">
            <v>m_Value used for MKR purpose, net, weighted after cap (MKR SA CTP)</v>
          </cell>
        </row>
        <row r="359">
          <cell r="B359" t="str">
            <v>m_Value used for MKR purpose, net, weighted after cap (MKR SA SEC)</v>
          </cell>
        </row>
        <row r="360">
          <cell r="B360" t="str">
            <v>m_Value used for MKR purpose, net, weighted before cap (MKR SA CTP)</v>
          </cell>
        </row>
        <row r="361">
          <cell r="B361" t="str">
            <v>m_Value used for MKR purpose, net, weighted before cap (MKR SA SEC)</v>
          </cell>
        </row>
        <row r="362">
          <cell r="B362" t="str">
            <v>m_Value used for MKR purpose, subject to capital charge (MKR SA COM)</v>
          </cell>
        </row>
        <row r="363">
          <cell r="B363" t="str">
            <v>m_Value used for MKR purpose, subject to capital charge (MKR SA EQU)</v>
          </cell>
        </row>
        <row r="364">
          <cell r="B364" t="str">
            <v>m_Value used for MKR purpose, subject to capital charge (MKR SA FX)</v>
          </cell>
        </row>
        <row r="365">
          <cell r="B365" t="str">
            <v>m_Value used for MKR purpose, subject to capital charge (MKR SA TDI)</v>
          </cell>
        </row>
        <row r="366">
          <cell r="B366" t="str">
            <v>m_Value used for MKR purpose, to be deducted from own funds (MKR SA CTP)</v>
          </cell>
        </row>
        <row r="367">
          <cell r="B367" t="str">
            <v>m_Value used for MKR purpose, to be deducted from own funds (MKR SA SEC)</v>
          </cell>
        </row>
        <row r="368">
          <cell r="B368" t="str">
            <v>m_Value used for MKR purposes</v>
          </cell>
        </row>
        <row r="369">
          <cell r="B369" t="str">
            <v>m_Waived amount</v>
          </cell>
        </row>
        <row r="370">
          <cell r="B370" t="str">
            <v>m_Weighted CTP value used for MKR purposes after CAP</v>
          </cell>
        </row>
        <row r="371">
          <cell r="B371" t="str">
            <v>m_Weighted CTP value used for MKR purposes before CAP</v>
          </cell>
        </row>
        <row r="372">
          <cell r="B372" t="str">
            <v>m_Weighted securitisation value used for MKR purposes after CAP</v>
          </cell>
        </row>
        <row r="373">
          <cell r="B373" t="str">
            <v>m_Weighted securitisation value used for MKR purposes before CAP</v>
          </cell>
        </row>
        <row r="374">
          <cell r="B374" t="str">
            <v>m_Write-offs for defaults observed during the period (flow)</v>
          </cell>
        </row>
        <row r="375">
          <cell r="B375" t="str">
            <v>Net positions long</v>
          </cell>
        </row>
        <row r="376">
          <cell r="B376" t="str">
            <v>Net positions short</v>
          </cell>
        </row>
        <row r="377">
          <cell r="B377" t="str">
            <v>p_Applicable factor</v>
          </cell>
        </row>
        <row r="378">
          <cell r="B378" t="str">
            <v>p_Applicable limit for institutions</v>
          </cell>
        </row>
        <row r="379">
          <cell r="B379" t="str">
            <v>p_Average risk weight</v>
          </cell>
        </row>
        <row r="380">
          <cell r="B380" t="str">
            <v>p_Capital buffer</v>
          </cell>
        </row>
        <row r="381">
          <cell r="B381" t="str">
            <v>p_Capital ratio</v>
          </cell>
        </row>
        <row r="382">
          <cell r="B382" t="str">
            <v>p_Conversion factor applied to revolving securitisation</v>
          </cell>
        </row>
        <row r="383">
          <cell r="B383" t="str">
            <v>p_ELGD</v>
          </cell>
        </row>
        <row r="384">
          <cell r="B384" t="str">
            <v>p_Exposure weighted average LGD</v>
          </cell>
        </row>
        <row r="385">
          <cell r="B385" t="str">
            <v>p_LGD</v>
          </cell>
        </row>
        <row r="386">
          <cell r="B386" t="str">
            <v>p_Own funds requirements before securitisation (Kirb)</v>
          </cell>
        </row>
        <row r="387">
          <cell r="B387" t="str">
            <v>p_PD assigned to the obligor grade or pool</v>
          </cell>
        </row>
        <row r="388">
          <cell r="B388" t="str">
            <v xml:space="preserve">p_Percentage for calculating the limit for grandfathering of instruments not consituting State aid </v>
          </cell>
        </row>
        <row r="389">
          <cell r="B389" t="str">
            <v>p_Percentage for calculating transitional adjustments</v>
          </cell>
        </row>
        <row r="390">
          <cell r="B390" t="str">
            <v>p_Percentage for calculating transitional adjustments limits</v>
          </cell>
        </row>
        <row r="391">
          <cell r="B391" t="str">
            <v>p_Percentage for calculating transitional adjustments limits to AT1</v>
          </cell>
        </row>
        <row r="392">
          <cell r="B392" t="str">
            <v>p_Percentage for calculating transitional adjustments limits to CET1</v>
          </cell>
        </row>
        <row r="393">
          <cell r="B393" t="str">
            <v>p_Percentage for calculating transitional adjustments limits to CET1 10% and 15% thresholds</v>
          </cell>
        </row>
        <row r="394">
          <cell r="B394" t="str">
            <v>p_Percentage for calculating transitional adjustments limits to T2</v>
          </cell>
        </row>
        <row r="395">
          <cell r="B395" t="str">
            <v>p_Percentage of participation of the reporting institution in the securitisation</v>
          </cell>
        </row>
        <row r="396">
          <cell r="B396" t="str">
            <v>p_Percentage of retention of securitisations at reporting date</v>
          </cell>
        </row>
        <row r="397">
          <cell r="B397" t="str">
            <v>p_Share of eligible capital</v>
          </cell>
        </row>
        <row r="398">
          <cell r="B398" t="str">
            <v>p_Share of equity interest</v>
          </cell>
        </row>
        <row r="399">
          <cell r="B399" t="str">
            <v>p_Share of ownership instruments</v>
          </cell>
        </row>
        <row r="400">
          <cell r="B400" t="str">
            <v>p_Share of voting rights</v>
          </cell>
        </row>
        <row r="401">
          <cell r="B401" t="str">
            <v>p_SVaR Multiplication factor</v>
          </cell>
        </row>
        <row r="402">
          <cell r="B402" t="str">
            <v>p_VaR Multiplication factor</v>
          </cell>
        </row>
        <row r="403">
          <cell r="B403" t="str">
            <v>q[AP]_Approach used for the securitised exposures</v>
          </cell>
        </row>
        <row r="404">
          <cell r="B404" t="str">
            <v>q[BT]_Group or individual connected client</v>
          </cell>
        </row>
        <row r="405">
          <cell r="B405" t="str">
            <v>q[BT]_Transaction where there is an exposure to underlying assets</v>
          </cell>
        </row>
        <row r="406">
          <cell r="B406" t="str">
            <v>q[CG]_Accounting treatment of the securitisation</v>
          </cell>
        </row>
        <row r="407">
          <cell r="B407" t="str">
            <v>q[CT]_Sector of the counterparty</v>
          </cell>
        </row>
        <row r="408">
          <cell r="B408" t="str">
            <v>q[GA]_Country of origin of the ultimate underlying of the transaction</v>
          </cell>
        </row>
        <row r="409">
          <cell r="B409" t="str">
            <v>q[GA]_Jurisdiction of incorporation</v>
          </cell>
        </row>
        <row r="410">
          <cell r="B410" t="str">
            <v>q[GA]_Residence of entities within the scope of consolidation</v>
          </cell>
        </row>
        <row r="411">
          <cell r="B411" t="str">
            <v>q[GA]_Residence of the obligor</v>
          </cell>
        </row>
        <row r="412">
          <cell r="B412" t="str">
            <v>q[NAC]_Sector</v>
          </cell>
        </row>
        <row r="413">
          <cell r="B413" t="str">
            <v>q[NACE]_Sector of the counterparty</v>
          </cell>
        </row>
        <row r="414">
          <cell r="B414" t="str">
            <v>q[RP]_Group structure</v>
          </cell>
        </row>
        <row r="415">
          <cell r="B415" t="str">
            <v>q[RP]_Related parties/Relationships</v>
          </cell>
        </row>
        <row r="416">
          <cell r="B416" t="str">
            <v>q[RSP]_Role in the securitisation process</v>
          </cell>
        </row>
        <row r="417">
          <cell r="B417" t="str">
            <v>q[RTT]_Type of risk transfer</v>
          </cell>
        </row>
        <row r="418">
          <cell r="B418" t="str">
            <v>q[UES]_Type of underlying</v>
          </cell>
        </row>
        <row r="419">
          <cell r="B419" t="str">
            <v>q[UES]_Type of underlying (Securitisation/Re-securitisation)</v>
          </cell>
        </row>
        <row r="420">
          <cell r="B420" t="str">
            <v>s_Accounting consolidation</v>
          </cell>
        </row>
        <row r="421">
          <cell r="B421" t="str">
            <v>s_Accounting standard</v>
          </cell>
        </row>
        <row r="422">
          <cell r="B422" t="str">
            <v>s_Code of the originator of the securitisation</v>
          </cell>
        </row>
        <row r="423">
          <cell r="B423" t="str">
            <v>s_Compliance with the retention requirement</v>
          </cell>
        </row>
        <row r="424">
          <cell r="B424" t="str">
            <v>s_Derivative treatment</v>
          </cell>
        </row>
        <row r="425">
          <cell r="B425" t="str">
            <v>s_Group or individual</v>
          </cell>
        </row>
        <row r="426">
          <cell r="B426" t="str">
            <v>s_Institution business model</v>
          </cell>
        </row>
        <row r="427">
          <cell r="B427" t="str">
            <v>s_Institution company structure</v>
          </cell>
        </row>
        <row r="428">
          <cell r="B428" t="str">
            <v>s_Internal code of the securitisation</v>
          </cell>
        </row>
        <row r="429">
          <cell r="B429" t="str">
            <v>s_Name of counterparty</v>
          </cell>
        </row>
        <row r="430">
          <cell r="B430" t="str">
            <v>s_Name of entity</v>
          </cell>
        </row>
        <row r="431">
          <cell r="B431" t="str">
            <v>s_Name of Holding entity</v>
          </cell>
        </row>
        <row r="432">
          <cell r="B432" t="str">
            <v>s_Name of Investee</v>
          </cell>
        </row>
        <row r="433">
          <cell r="B433" t="str">
            <v>s_Prudential consolidation</v>
          </cell>
        </row>
        <row r="434">
          <cell r="B434" t="str">
            <v>s_Reporting calculation method</v>
          </cell>
        </row>
        <row r="435">
          <cell r="B435" t="str">
            <v>s_Reporting level</v>
          </cell>
        </row>
        <row r="436">
          <cell r="B436" t="str">
            <v xml:space="preserve">s_Scope of data (levels of consolidation code) </v>
          </cell>
        </row>
        <row r="437">
          <cell r="B437" t="str">
            <v>s_Solvency treatment of the securitisation</v>
          </cell>
        </row>
        <row r="438">
          <cell r="B438" t="str">
            <v>s_Type of connection</v>
          </cell>
        </row>
        <row r="439">
          <cell r="B439" t="str">
            <v>s_Type of retention applied</v>
          </cell>
        </row>
        <row r="440">
          <cell r="B440" t="str">
            <v>Total own funds requirements for specific risk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41"/>
  <sheetViews>
    <sheetView showGridLines="0" tabSelected="1" workbookViewId="0"/>
  </sheetViews>
  <sheetFormatPr defaultRowHeight="14.5" x14ac:dyDescent="0.35"/>
  <cols>
    <col min="2" max="2" width="24.7265625" customWidth="1"/>
    <col min="3" max="3" width="137.7265625" customWidth="1"/>
  </cols>
  <sheetData>
    <row r="2" spans="1:6" ht="20.5" thickBot="1" x14ac:dyDescent="0.45">
      <c r="B2" s="309" t="s">
        <v>1176</v>
      </c>
      <c r="C2" s="307"/>
      <c r="E2" s="308"/>
      <c r="F2" s="308"/>
    </row>
    <row r="3" spans="1:6" ht="15" customHeight="1" thickBot="1" x14ac:dyDescent="0.4">
      <c r="B3" s="426">
        <v>46022</v>
      </c>
      <c r="C3" s="426"/>
      <c r="E3" s="308"/>
      <c r="F3" s="308"/>
    </row>
    <row r="4" spans="1:6" x14ac:dyDescent="0.35">
      <c r="B4" s="338" t="s">
        <v>849</v>
      </c>
      <c r="C4" s="317"/>
      <c r="D4" s="316"/>
      <c r="E4" s="316"/>
      <c r="F4" s="316"/>
    </row>
    <row r="5" spans="1:6" x14ac:dyDescent="0.35">
      <c r="B5" s="315" t="s">
        <v>847</v>
      </c>
      <c r="C5" s="315" t="s">
        <v>850</v>
      </c>
      <c r="D5" s="7"/>
      <c r="E5" s="310"/>
      <c r="F5" s="310"/>
    </row>
    <row r="6" spans="1:6" x14ac:dyDescent="0.35">
      <c r="B6" s="315" t="s">
        <v>833</v>
      </c>
      <c r="C6" s="315" t="s">
        <v>851</v>
      </c>
      <c r="D6" s="7"/>
      <c r="E6" s="7"/>
      <c r="F6" s="7"/>
    </row>
    <row r="7" spans="1:6" x14ac:dyDescent="0.35">
      <c r="B7" s="318"/>
      <c r="C7" s="315"/>
      <c r="D7" s="19"/>
      <c r="E7" s="311"/>
      <c r="F7" s="311"/>
    </row>
    <row r="8" spans="1:6" x14ac:dyDescent="0.35">
      <c r="B8" s="7" t="s">
        <v>852</v>
      </c>
      <c r="C8" s="7"/>
      <c r="D8" s="7"/>
      <c r="E8" s="7"/>
      <c r="F8" s="7"/>
    </row>
    <row r="9" spans="1:6" x14ac:dyDescent="0.35">
      <c r="B9" s="315" t="s">
        <v>831</v>
      </c>
      <c r="C9" s="315" t="s">
        <v>853</v>
      </c>
      <c r="D9" s="19"/>
      <c r="E9" s="311"/>
      <c r="F9" s="311"/>
    </row>
    <row r="10" spans="1:6" x14ac:dyDescent="0.35">
      <c r="B10" s="315" t="s">
        <v>832</v>
      </c>
      <c r="C10" s="315" t="s">
        <v>854</v>
      </c>
      <c r="D10" s="19"/>
      <c r="E10" s="311"/>
      <c r="F10" s="311"/>
    </row>
    <row r="11" spans="1:6" x14ac:dyDescent="0.35">
      <c r="B11" s="315"/>
      <c r="C11" s="30"/>
      <c r="D11" s="19"/>
      <c r="E11" s="311"/>
      <c r="F11" s="311"/>
    </row>
    <row r="12" spans="1:6" x14ac:dyDescent="0.35">
      <c r="B12" s="13" t="s">
        <v>401</v>
      </c>
      <c r="C12" s="13"/>
      <c r="D12" s="13"/>
      <c r="E12" s="13"/>
      <c r="F12" s="13"/>
    </row>
    <row r="13" spans="1:6" x14ac:dyDescent="0.35">
      <c r="A13" s="30"/>
      <c r="B13" s="315" t="s">
        <v>830</v>
      </c>
      <c r="C13" s="315" t="s">
        <v>855</v>
      </c>
      <c r="D13" s="19"/>
      <c r="E13" s="19"/>
      <c r="F13" s="19"/>
    </row>
    <row r="14" spans="1:6" x14ac:dyDescent="0.35">
      <c r="A14" s="30"/>
      <c r="C14" s="315"/>
      <c r="D14" s="19"/>
      <c r="E14" s="19"/>
      <c r="F14" s="19"/>
    </row>
    <row r="15" spans="1:6" x14ac:dyDescent="0.35">
      <c r="B15" s="7" t="s">
        <v>856</v>
      </c>
      <c r="C15" s="7"/>
      <c r="D15" s="7"/>
      <c r="E15" s="7"/>
      <c r="F15" s="7"/>
    </row>
    <row r="16" spans="1:6" x14ac:dyDescent="0.35">
      <c r="A16" s="30"/>
      <c r="B16" s="315" t="s">
        <v>857</v>
      </c>
      <c r="C16" s="315" t="s">
        <v>859</v>
      </c>
      <c r="D16" s="7"/>
      <c r="E16" s="7"/>
      <c r="F16" s="19"/>
    </row>
    <row r="17" spans="1:6" x14ac:dyDescent="0.35">
      <c r="A17" s="30"/>
      <c r="B17" s="315" t="s">
        <v>858</v>
      </c>
      <c r="C17" s="315" t="s">
        <v>860</v>
      </c>
      <c r="D17" s="19"/>
      <c r="E17" s="19"/>
      <c r="F17" s="19"/>
    </row>
    <row r="18" spans="1:6" x14ac:dyDescent="0.35">
      <c r="B18" s="315"/>
      <c r="C18" s="315"/>
      <c r="D18" s="19"/>
      <c r="E18" s="19"/>
      <c r="F18" s="19"/>
    </row>
    <row r="19" spans="1:6" x14ac:dyDescent="0.35">
      <c r="B19" s="7" t="s">
        <v>215</v>
      </c>
      <c r="C19" s="7"/>
      <c r="D19" s="7"/>
      <c r="E19" s="7"/>
      <c r="F19" s="7"/>
    </row>
    <row r="20" spans="1:6" x14ac:dyDescent="0.35">
      <c r="A20" s="30"/>
      <c r="B20" s="315" t="s">
        <v>861</v>
      </c>
      <c r="C20" s="315" t="s">
        <v>862</v>
      </c>
      <c r="D20" s="312"/>
      <c r="E20" s="313"/>
      <c r="F20" s="19"/>
    </row>
    <row r="21" spans="1:6" x14ac:dyDescent="0.35">
      <c r="A21" s="30"/>
      <c r="B21" s="315" t="s">
        <v>863</v>
      </c>
      <c r="C21" s="315" t="s">
        <v>864</v>
      </c>
      <c r="D21" s="312"/>
      <c r="E21" s="313"/>
      <c r="F21" s="19"/>
    </row>
    <row r="22" spans="1:6" x14ac:dyDescent="0.35">
      <c r="A22" s="30"/>
      <c r="B22" s="315" t="s">
        <v>865</v>
      </c>
      <c r="C22" s="315" t="s">
        <v>866</v>
      </c>
      <c r="D22" s="312"/>
      <c r="E22" s="313"/>
      <c r="F22" s="19"/>
    </row>
    <row r="23" spans="1:6" x14ac:dyDescent="0.35">
      <c r="B23" s="315"/>
      <c r="C23" s="315"/>
      <c r="D23" s="312"/>
      <c r="E23" s="313"/>
      <c r="F23" s="19"/>
    </row>
    <row r="24" spans="1:6" x14ac:dyDescent="0.35">
      <c r="B24" s="7" t="s">
        <v>867</v>
      </c>
      <c r="C24" s="7"/>
      <c r="D24" s="7"/>
      <c r="E24" s="7"/>
      <c r="F24" s="7"/>
    </row>
    <row r="25" spans="1:6" x14ac:dyDescent="0.35">
      <c r="A25" s="30"/>
      <c r="B25" s="315" t="s">
        <v>848</v>
      </c>
      <c r="C25" s="315" t="s">
        <v>868</v>
      </c>
      <c r="D25" s="19"/>
      <c r="E25" s="19"/>
      <c r="F25" s="19"/>
    </row>
    <row r="26" spans="1:6" x14ac:dyDescent="0.35">
      <c r="A26" s="30"/>
      <c r="B26" s="315" t="s">
        <v>869</v>
      </c>
      <c r="C26" s="315" t="s">
        <v>828</v>
      </c>
      <c r="D26" s="19"/>
      <c r="E26" s="19"/>
      <c r="F26" s="19"/>
    </row>
    <row r="27" spans="1:6" x14ac:dyDescent="0.35">
      <c r="B27" s="315"/>
      <c r="C27" s="315"/>
      <c r="D27" s="19"/>
      <c r="E27" s="19"/>
      <c r="F27" s="19"/>
    </row>
    <row r="28" spans="1:6" x14ac:dyDescent="0.35">
      <c r="B28" s="7" t="s">
        <v>870</v>
      </c>
      <c r="C28" s="7"/>
      <c r="D28" s="7"/>
      <c r="E28" s="7"/>
      <c r="F28" s="7"/>
    </row>
    <row r="29" spans="1:6" x14ac:dyDescent="0.35">
      <c r="A29" s="30"/>
      <c r="B29" s="315" t="s">
        <v>871</v>
      </c>
      <c r="C29" s="315" t="s">
        <v>872</v>
      </c>
      <c r="D29" s="19"/>
      <c r="E29" s="19"/>
      <c r="F29" s="19"/>
    </row>
    <row r="30" spans="1:6" x14ac:dyDescent="0.35">
      <c r="A30" s="30"/>
      <c r="B30" s="315" t="s">
        <v>873</v>
      </c>
      <c r="C30" s="315" t="s">
        <v>874</v>
      </c>
      <c r="D30" s="19"/>
      <c r="E30" s="19"/>
      <c r="F30" s="19"/>
    </row>
    <row r="31" spans="1:6" x14ac:dyDescent="0.35">
      <c r="A31" s="30"/>
      <c r="B31" s="315" t="s">
        <v>875</v>
      </c>
      <c r="C31" s="315" t="s">
        <v>876</v>
      </c>
      <c r="D31" s="19"/>
      <c r="E31" s="19"/>
      <c r="F31" s="19"/>
    </row>
    <row r="32" spans="1:6" x14ac:dyDescent="0.35">
      <c r="A32" s="30"/>
      <c r="B32" s="315" t="s">
        <v>877</v>
      </c>
      <c r="C32" s="315" t="s">
        <v>878</v>
      </c>
      <c r="D32" s="19"/>
      <c r="E32" s="19"/>
      <c r="F32" s="19"/>
    </row>
    <row r="33" spans="1:6" x14ac:dyDescent="0.35">
      <c r="A33" s="30"/>
      <c r="B33" s="315" t="s">
        <v>834</v>
      </c>
      <c r="C33" s="315" t="s">
        <v>879</v>
      </c>
      <c r="D33" s="19"/>
      <c r="E33" s="19"/>
      <c r="F33" s="19"/>
    </row>
    <row r="34" spans="1:6" x14ac:dyDescent="0.35">
      <c r="A34" s="30"/>
      <c r="B34" s="315" t="s">
        <v>880</v>
      </c>
      <c r="C34" s="315" t="s">
        <v>881</v>
      </c>
      <c r="D34" s="19"/>
      <c r="E34" s="19"/>
      <c r="F34" s="19"/>
    </row>
    <row r="35" spans="1:6" x14ac:dyDescent="0.35">
      <c r="A35" s="30"/>
      <c r="B35" s="315" t="s">
        <v>835</v>
      </c>
      <c r="C35" s="315" t="s">
        <v>882</v>
      </c>
      <c r="D35" s="19"/>
      <c r="E35" s="19"/>
      <c r="F35" s="19"/>
    </row>
    <row r="36" spans="1:6" x14ac:dyDescent="0.35">
      <c r="A36" s="30"/>
      <c r="B36" s="315" t="s">
        <v>836</v>
      </c>
      <c r="C36" s="315" t="s">
        <v>883</v>
      </c>
      <c r="D36" s="19"/>
      <c r="E36" s="19"/>
      <c r="F36" s="19"/>
    </row>
    <row r="37" spans="1:6" x14ac:dyDescent="0.35">
      <c r="A37" s="30"/>
      <c r="B37" s="315" t="s">
        <v>837</v>
      </c>
      <c r="C37" s="315" t="s">
        <v>884</v>
      </c>
      <c r="D37" s="19"/>
      <c r="E37" s="19"/>
      <c r="F37" s="19"/>
    </row>
    <row r="38" spans="1:6" x14ac:dyDescent="0.35">
      <c r="A38" s="30"/>
      <c r="B38" s="315" t="s">
        <v>885</v>
      </c>
      <c r="C38" s="315" t="s">
        <v>886</v>
      </c>
      <c r="D38" s="19"/>
      <c r="E38" s="19"/>
      <c r="F38" s="19"/>
    </row>
    <row r="39" spans="1:6" x14ac:dyDescent="0.35">
      <c r="A39" s="30"/>
      <c r="B39" s="315" t="s">
        <v>838</v>
      </c>
      <c r="C39" s="315" t="s">
        <v>887</v>
      </c>
      <c r="D39" s="19"/>
      <c r="E39" s="19"/>
      <c r="F39" s="19"/>
    </row>
    <row r="40" spans="1:6" x14ac:dyDescent="0.35">
      <c r="A40" s="30"/>
      <c r="B40" s="315" t="s">
        <v>888</v>
      </c>
      <c r="C40" s="315" t="s">
        <v>889</v>
      </c>
      <c r="D40" s="19"/>
      <c r="E40" s="19"/>
      <c r="F40" s="19"/>
    </row>
    <row r="41" spans="1:6" x14ac:dyDescent="0.35">
      <c r="B41" s="315"/>
      <c r="C41" s="315"/>
      <c r="D41" s="19"/>
      <c r="E41" s="19"/>
      <c r="F41" s="19"/>
    </row>
    <row r="42" spans="1:6" x14ac:dyDescent="0.35">
      <c r="B42" s="7" t="s">
        <v>890</v>
      </c>
      <c r="C42" s="7"/>
      <c r="D42" s="7"/>
      <c r="E42" s="7"/>
      <c r="F42" s="7"/>
    </row>
    <row r="43" spans="1:6" x14ac:dyDescent="0.35">
      <c r="A43" s="30"/>
      <c r="B43" s="315" t="s">
        <v>839</v>
      </c>
      <c r="C43" s="315" t="s">
        <v>891</v>
      </c>
      <c r="D43" s="314"/>
      <c r="E43" s="19"/>
      <c r="F43" s="19"/>
    </row>
    <row r="44" spans="1:6" x14ac:dyDescent="0.35">
      <c r="B44" s="315"/>
      <c r="C44" s="315"/>
      <c r="D44" s="314"/>
      <c r="E44" s="19"/>
      <c r="F44" s="19"/>
    </row>
    <row r="45" spans="1:6" x14ac:dyDescent="0.35">
      <c r="B45" s="7" t="s">
        <v>892</v>
      </c>
      <c r="C45" s="7"/>
      <c r="D45" s="7"/>
      <c r="E45" s="7"/>
      <c r="F45" s="7"/>
    </row>
    <row r="46" spans="1:6" x14ac:dyDescent="0.35">
      <c r="A46" s="30"/>
      <c r="B46" s="315" t="s">
        <v>840</v>
      </c>
      <c r="C46" s="315" t="s">
        <v>893</v>
      </c>
      <c r="D46" s="19"/>
      <c r="E46" s="311"/>
      <c r="F46" s="311"/>
    </row>
    <row r="47" spans="1:6" x14ac:dyDescent="0.35">
      <c r="A47" s="30"/>
      <c r="B47" s="315" t="s">
        <v>841</v>
      </c>
      <c r="C47" s="315" t="s">
        <v>599</v>
      </c>
      <c r="D47" s="19"/>
      <c r="E47" s="311"/>
      <c r="F47" s="311"/>
    </row>
    <row r="48" spans="1:6" x14ac:dyDescent="0.35">
      <c r="B48" s="315"/>
      <c r="C48" s="315"/>
      <c r="D48" s="19"/>
      <c r="E48" s="311"/>
      <c r="F48" s="311"/>
    </row>
    <row r="49" spans="1:6" x14ac:dyDescent="0.35">
      <c r="B49" s="7" t="s">
        <v>894</v>
      </c>
      <c r="C49" s="7"/>
      <c r="D49" s="7"/>
      <c r="E49" s="7"/>
      <c r="F49" s="7"/>
    </row>
    <row r="50" spans="1:6" x14ac:dyDescent="0.35">
      <c r="A50" s="30"/>
      <c r="B50" s="315" t="s">
        <v>842</v>
      </c>
      <c r="C50" s="315" t="s">
        <v>895</v>
      </c>
      <c r="D50" s="19"/>
      <c r="E50" s="19"/>
      <c r="F50" s="19"/>
    </row>
    <row r="51" spans="1:6" x14ac:dyDescent="0.35">
      <c r="A51" s="30"/>
      <c r="B51" s="315" t="s">
        <v>843</v>
      </c>
      <c r="C51" s="315" t="s">
        <v>896</v>
      </c>
      <c r="D51" s="19"/>
      <c r="E51" s="311"/>
      <c r="F51" s="311"/>
    </row>
    <row r="52" spans="1:6" x14ac:dyDescent="0.35">
      <c r="A52" s="30"/>
      <c r="B52" s="315" t="s">
        <v>844</v>
      </c>
      <c r="C52" s="315" t="s">
        <v>897</v>
      </c>
      <c r="D52" s="19"/>
      <c r="E52" s="311"/>
      <c r="F52" s="311"/>
    </row>
    <row r="53" spans="1:6" x14ac:dyDescent="0.35">
      <c r="A53" s="30"/>
      <c r="B53" s="315" t="s">
        <v>898</v>
      </c>
      <c r="C53" s="315" t="s">
        <v>899</v>
      </c>
      <c r="D53" s="19"/>
      <c r="E53" s="311"/>
      <c r="F53" s="311"/>
    </row>
    <row r="54" spans="1:6" x14ac:dyDescent="0.35">
      <c r="A54" s="30"/>
      <c r="B54" s="315" t="s">
        <v>900</v>
      </c>
      <c r="C54" s="315" t="s">
        <v>901</v>
      </c>
      <c r="D54" s="19"/>
      <c r="E54" s="311"/>
      <c r="F54" s="311"/>
    </row>
    <row r="55" spans="1:6" x14ac:dyDescent="0.35">
      <c r="A55" s="30"/>
      <c r="B55" s="315" t="s">
        <v>845</v>
      </c>
      <c r="C55" s="315" t="s">
        <v>902</v>
      </c>
      <c r="D55" s="19"/>
      <c r="E55" s="311"/>
      <c r="F55" s="311"/>
    </row>
    <row r="56" spans="1:6" x14ac:dyDescent="0.35">
      <c r="A56" s="30"/>
      <c r="B56" s="319"/>
      <c r="C56" s="30"/>
      <c r="D56" s="19"/>
      <c r="E56" s="311"/>
      <c r="F56" s="311"/>
    </row>
    <row r="57" spans="1:6" x14ac:dyDescent="0.35">
      <c r="B57" s="7" t="s">
        <v>904</v>
      </c>
      <c r="C57" s="7"/>
      <c r="D57" s="7"/>
      <c r="E57" s="7"/>
      <c r="F57" s="7"/>
    </row>
    <row r="58" spans="1:6" x14ac:dyDescent="0.35">
      <c r="A58" s="30"/>
      <c r="B58" s="315" t="s">
        <v>846</v>
      </c>
      <c r="C58" s="315" t="s">
        <v>903</v>
      </c>
      <c r="D58" s="19"/>
      <c r="E58" s="311"/>
      <c r="F58" s="311"/>
    </row>
    <row r="59" spans="1:6" x14ac:dyDescent="0.35">
      <c r="A59" s="30"/>
      <c r="B59" s="315"/>
      <c r="C59" s="315"/>
      <c r="D59" s="19"/>
      <c r="E59" s="311"/>
      <c r="F59" s="311"/>
    </row>
    <row r="60" spans="1:6" x14ac:dyDescent="0.35">
      <c r="B60" s="7" t="s">
        <v>1117</v>
      </c>
      <c r="C60" s="7"/>
      <c r="D60" s="7"/>
      <c r="E60" s="7"/>
      <c r="F60" s="7"/>
    </row>
    <row r="61" spans="1:6" x14ac:dyDescent="0.35">
      <c r="A61" s="30"/>
      <c r="B61" s="315" t="s">
        <v>1116</v>
      </c>
      <c r="C61" s="315" t="s">
        <v>1113</v>
      </c>
      <c r="D61" s="19"/>
      <c r="E61" s="311"/>
      <c r="F61" s="311"/>
    </row>
    <row r="62" spans="1:6" x14ac:dyDescent="0.35">
      <c r="B62" s="315"/>
      <c r="C62" s="315"/>
      <c r="D62" s="19"/>
      <c r="E62" s="311"/>
      <c r="F62" s="311"/>
    </row>
    <row r="63" spans="1:6" x14ac:dyDescent="0.35">
      <c r="B63" s="7" t="s">
        <v>10</v>
      </c>
      <c r="C63" s="7"/>
      <c r="D63" s="7"/>
      <c r="E63" s="7"/>
      <c r="F63" s="7"/>
    </row>
    <row r="64" spans="1:6" x14ac:dyDescent="0.35">
      <c r="A64" s="30"/>
      <c r="B64" s="315" t="s">
        <v>905</v>
      </c>
      <c r="C64" s="315" t="s">
        <v>1131</v>
      </c>
      <c r="D64" s="19"/>
      <c r="E64" s="311"/>
      <c r="F64" s="311"/>
    </row>
    <row r="65" spans="1:6" x14ac:dyDescent="0.35">
      <c r="A65" s="30"/>
      <c r="B65" s="315" t="s">
        <v>1158</v>
      </c>
      <c r="C65" s="315" t="s">
        <v>1159</v>
      </c>
      <c r="D65" s="19"/>
      <c r="E65" s="311"/>
      <c r="F65" s="311"/>
    </row>
    <row r="66" spans="1:6" x14ac:dyDescent="0.35">
      <c r="A66" s="30"/>
      <c r="B66" s="315" t="s">
        <v>1160</v>
      </c>
      <c r="C66" s="315" t="s">
        <v>1161</v>
      </c>
      <c r="D66" s="19"/>
      <c r="E66" s="311"/>
      <c r="F66" s="311"/>
    </row>
    <row r="67" spans="1:6" x14ac:dyDescent="0.35">
      <c r="B67" s="315"/>
      <c r="C67" s="315"/>
      <c r="D67" s="19"/>
      <c r="E67" s="311"/>
      <c r="F67" s="311"/>
    </row>
    <row r="68" spans="1:6" ht="15" customHeight="1" x14ac:dyDescent="0.35">
      <c r="B68" s="7" t="s">
        <v>906</v>
      </c>
      <c r="C68" s="7"/>
      <c r="D68" s="7"/>
      <c r="E68" s="7"/>
      <c r="F68" s="7"/>
    </row>
    <row r="69" spans="1:6" x14ac:dyDescent="0.35">
      <c r="A69" s="30"/>
      <c r="B69" s="315" t="s">
        <v>907</v>
      </c>
      <c r="C69" s="315" t="s">
        <v>908</v>
      </c>
      <c r="D69" s="19"/>
      <c r="E69" s="311"/>
      <c r="F69" s="311"/>
    </row>
    <row r="70" spans="1:6" x14ac:dyDescent="0.35">
      <c r="A70" s="30"/>
      <c r="B70" s="315" t="s">
        <v>909</v>
      </c>
      <c r="C70" s="315" t="s">
        <v>910</v>
      </c>
      <c r="D70" s="19"/>
      <c r="E70" s="311"/>
      <c r="F70" s="311"/>
    </row>
    <row r="71" spans="1:6" x14ac:dyDescent="0.35">
      <c r="A71" s="30"/>
      <c r="B71" s="315" t="s">
        <v>911</v>
      </c>
      <c r="C71" s="315" t="s">
        <v>912</v>
      </c>
      <c r="D71" s="19"/>
      <c r="E71" s="19"/>
      <c r="F71" s="19"/>
    </row>
    <row r="72" spans="1:6" x14ac:dyDescent="0.35">
      <c r="A72" s="30"/>
      <c r="B72" s="315" t="s">
        <v>913</v>
      </c>
      <c r="C72" s="315" t="s">
        <v>914</v>
      </c>
      <c r="D72" s="19"/>
      <c r="E72" s="19"/>
      <c r="F72" s="19"/>
    </row>
    <row r="73" spans="1:6" x14ac:dyDescent="0.35">
      <c r="A73" s="30"/>
      <c r="B73" s="315" t="s">
        <v>915</v>
      </c>
      <c r="C73" s="315" t="s">
        <v>916</v>
      </c>
      <c r="D73" s="19"/>
      <c r="E73" s="19"/>
      <c r="F73" s="19"/>
    </row>
    <row r="74" spans="1:6" x14ac:dyDescent="0.35">
      <c r="B74" s="315"/>
      <c r="C74" s="315"/>
      <c r="D74" s="19"/>
      <c r="E74" s="311"/>
      <c r="F74" s="311"/>
    </row>
    <row r="75" spans="1:6" x14ac:dyDescent="0.35">
      <c r="B75" s="7" t="s">
        <v>917</v>
      </c>
      <c r="C75" s="7"/>
      <c r="D75" s="7"/>
      <c r="E75" s="7"/>
      <c r="F75" s="7"/>
    </row>
    <row r="76" spans="1:6" x14ac:dyDescent="0.35">
      <c r="A76" s="30"/>
      <c r="B76" s="315" t="s">
        <v>918</v>
      </c>
      <c r="C76" s="315" t="s">
        <v>917</v>
      </c>
      <c r="D76" s="19"/>
      <c r="E76" s="311"/>
      <c r="F76" s="311"/>
    </row>
    <row r="77" spans="1:6" x14ac:dyDescent="0.35">
      <c r="A77" s="30"/>
      <c r="B77" s="315" t="s">
        <v>919</v>
      </c>
      <c r="C77" s="315" t="s">
        <v>920</v>
      </c>
      <c r="D77" s="19"/>
      <c r="E77" s="311"/>
      <c r="F77" s="311"/>
    </row>
    <row r="78" spans="1:6" x14ac:dyDescent="0.35">
      <c r="A78" s="30"/>
      <c r="B78" s="315" t="s">
        <v>921</v>
      </c>
      <c r="C78" s="315" t="s">
        <v>922</v>
      </c>
      <c r="D78" s="19"/>
      <c r="E78" s="311"/>
      <c r="F78" s="311"/>
    </row>
    <row r="79" spans="1:6" x14ac:dyDescent="0.35">
      <c r="B79" s="315"/>
      <c r="C79" s="315"/>
      <c r="D79" s="19"/>
      <c r="E79" s="311"/>
      <c r="F79" s="311"/>
    </row>
    <row r="80" spans="1:6" x14ac:dyDescent="0.35">
      <c r="A80" s="30"/>
      <c r="B80" s="7" t="s">
        <v>967</v>
      </c>
      <c r="C80" s="315"/>
      <c r="D80" s="19"/>
      <c r="E80" s="311"/>
      <c r="F80" s="311"/>
    </row>
    <row r="81" spans="1:6" x14ac:dyDescent="0.35">
      <c r="A81" s="30"/>
      <c r="B81" s="320" t="s">
        <v>968</v>
      </c>
      <c r="C81" s="315" t="s">
        <v>969</v>
      </c>
      <c r="D81" s="19"/>
      <c r="E81" s="311"/>
      <c r="F81" s="311"/>
    </row>
    <row r="82" spans="1:6" ht="15" thickBot="1" x14ac:dyDescent="0.4">
      <c r="A82" s="30"/>
      <c r="B82" s="321"/>
      <c r="C82" s="321"/>
      <c r="D82" s="19"/>
      <c r="E82" s="311"/>
      <c r="F82" s="311"/>
    </row>
    <row r="83" spans="1:6" ht="9.75" customHeight="1" x14ac:dyDescent="0.35">
      <c r="A83" s="30"/>
      <c r="B83" s="315"/>
      <c r="C83" s="315"/>
      <c r="D83" s="19"/>
      <c r="E83" s="311"/>
      <c r="F83" s="311"/>
    </row>
    <row r="84" spans="1:6" x14ac:dyDescent="0.35">
      <c r="E84" s="311"/>
      <c r="F84" s="311"/>
    </row>
    <row r="85" spans="1:6" x14ac:dyDescent="0.35">
      <c r="E85" s="311"/>
      <c r="F85" s="311"/>
    </row>
    <row r="86" spans="1:6" x14ac:dyDescent="0.35">
      <c r="E86" s="311"/>
      <c r="F86" s="311"/>
    </row>
    <row r="87" spans="1:6" x14ac:dyDescent="0.35">
      <c r="E87" s="311"/>
      <c r="F87" s="311"/>
    </row>
    <row r="88" spans="1:6" x14ac:dyDescent="0.35">
      <c r="E88" s="311"/>
      <c r="F88" s="311"/>
    </row>
    <row r="89" spans="1:6" x14ac:dyDescent="0.35">
      <c r="E89" s="311"/>
      <c r="F89" s="311"/>
    </row>
    <row r="90" spans="1:6" x14ac:dyDescent="0.35">
      <c r="E90" s="311"/>
      <c r="F90" s="311"/>
    </row>
    <row r="91" spans="1:6" x14ac:dyDescent="0.35">
      <c r="E91" s="19"/>
      <c r="F91" s="19"/>
    </row>
    <row r="92" spans="1:6" x14ac:dyDescent="0.35">
      <c r="E92" s="19"/>
      <c r="F92" s="19"/>
    </row>
    <row r="93" spans="1:6" x14ac:dyDescent="0.35">
      <c r="E93" s="19"/>
      <c r="F93" s="19"/>
    </row>
    <row r="94" spans="1:6" x14ac:dyDescent="0.35">
      <c r="E94" s="311"/>
      <c r="F94" s="311"/>
    </row>
    <row r="95" spans="1:6" x14ac:dyDescent="0.35">
      <c r="E95" s="311"/>
      <c r="F95" s="311"/>
    </row>
    <row r="96" spans="1:6" x14ac:dyDescent="0.35">
      <c r="E96" s="311"/>
      <c r="F96" s="311"/>
    </row>
    <row r="97" spans="5:6" x14ac:dyDescent="0.35">
      <c r="E97" s="311"/>
      <c r="F97" s="311"/>
    </row>
    <row r="98" spans="5:6" x14ac:dyDescent="0.35">
      <c r="E98" s="311"/>
      <c r="F98" s="311"/>
    </row>
    <row r="99" spans="5:6" x14ac:dyDescent="0.35">
      <c r="E99" s="311"/>
      <c r="F99" s="311"/>
    </row>
    <row r="100" spans="5:6" x14ac:dyDescent="0.35">
      <c r="E100" s="311"/>
      <c r="F100" s="311"/>
    </row>
    <row r="101" spans="5:6" x14ac:dyDescent="0.35">
      <c r="E101" s="311"/>
      <c r="F101" s="311"/>
    </row>
    <row r="102" spans="5:6" x14ac:dyDescent="0.35">
      <c r="E102" s="311"/>
      <c r="F102" s="311"/>
    </row>
    <row r="103" spans="5:6" x14ac:dyDescent="0.35">
      <c r="E103" s="311"/>
      <c r="F103" s="311"/>
    </row>
    <row r="104" spans="5:6" x14ac:dyDescent="0.35">
      <c r="E104" s="311"/>
      <c r="F104" s="311"/>
    </row>
    <row r="105" spans="5:6" x14ac:dyDescent="0.35">
      <c r="E105" s="311"/>
      <c r="F105" s="311"/>
    </row>
    <row r="106" spans="5:6" x14ac:dyDescent="0.35">
      <c r="E106" s="311"/>
      <c r="F106" s="311"/>
    </row>
    <row r="107" spans="5:6" x14ac:dyDescent="0.35">
      <c r="E107" s="311"/>
      <c r="F107" s="311"/>
    </row>
    <row r="108" spans="5:6" x14ac:dyDescent="0.35">
      <c r="E108" s="311"/>
      <c r="F108" s="311"/>
    </row>
    <row r="109" spans="5:6" x14ac:dyDescent="0.35">
      <c r="E109" s="311"/>
      <c r="F109" s="311"/>
    </row>
    <row r="110" spans="5:6" x14ac:dyDescent="0.35">
      <c r="E110" s="311"/>
      <c r="F110" s="311"/>
    </row>
    <row r="111" spans="5:6" x14ac:dyDescent="0.35">
      <c r="E111" s="311"/>
      <c r="F111" s="311"/>
    </row>
    <row r="112" spans="5:6" x14ac:dyDescent="0.35">
      <c r="E112" s="311"/>
      <c r="F112" s="311"/>
    </row>
    <row r="113" spans="5:6" x14ac:dyDescent="0.35">
      <c r="E113" s="311"/>
      <c r="F113" s="311"/>
    </row>
    <row r="114" spans="5:6" x14ac:dyDescent="0.35">
      <c r="E114" s="311"/>
      <c r="F114" s="311"/>
    </row>
    <row r="115" spans="5:6" x14ac:dyDescent="0.35">
      <c r="E115" s="311"/>
      <c r="F115" s="311"/>
    </row>
    <row r="116" spans="5:6" x14ac:dyDescent="0.35">
      <c r="E116" s="311"/>
      <c r="F116" s="311"/>
    </row>
    <row r="117" spans="5:6" x14ac:dyDescent="0.35">
      <c r="E117" s="19"/>
      <c r="F117" s="19"/>
    </row>
    <row r="140" spans="2:3" x14ac:dyDescent="0.35">
      <c r="B140" s="311"/>
      <c r="C140" s="19"/>
    </row>
    <row r="141" spans="2:3" x14ac:dyDescent="0.35">
      <c r="B141" s="19"/>
      <c r="C141" s="19"/>
    </row>
  </sheetData>
  <mergeCells count="1">
    <mergeCell ref="B3:C3"/>
  </mergeCells>
  <hyperlinks>
    <hyperlink ref="B10" location="'LI2'!A1" display="LI2" xr:uid="{00000000-0004-0000-0000-000000000000}"/>
    <hyperlink ref="B9" location="'LI1'!A1" display="LI1" xr:uid="{00000000-0004-0000-0000-000002000000}"/>
    <hyperlink ref="C9" location="'LI1'!A1" display="A számviteli és a prudenciális konszolidáció hatóköre közötti eltérések és a pénzügyi kimutatásokban szereplő kategóriák szabályozói kockázati kategóriáknak való megfeleltetése" xr:uid="{00000000-0004-0000-0000-000004000000}"/>
    <hyperlink ref="C13" location="'CC1'!A1" display="A szabályozói szavatolótőke összetétele" xr:uid="{00000000-0004-0000-0000-000007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C10" location="'LI2'!A1" display="A szabályozói kitettségértékek és a pénzügyi kimutatásokban szereplő könyv szerinti értékek közötti eltérések fő forrásai" xr:uid="{00000000-0004-0000-0000-00000E000000}"/>
    <hyperlink ref="B13" location="'PV1'!A1" display="PV1" xr:uid="{00000000-0004-0000-0000-000010000000}"/>
    <hyperlink ref="B13" location="'CC1'!A1" display="CC1" xr:uid="{00000000-0004-0000-0000-000011000000}"/>
    <hyperlink ref="C16" location="CCyB1!A1" display="Az anticiklikus tőkepuffer kiszámítása szempontjából releváns hitelkockázati kitettségek földrajzi eloszlása" xr:uid="{00000000-0004-0000-0000-000014000000}"/>
    <hyperlink ref="C17" location="CCyB2!A1" display="Az intézményspecifikus anticiklikus tőkepuffer nagysága" xr:uid="{00000000-0004-0000-0000-000015000000}"/>
    <hyperlink ref="B16:B17" location="'PV1'!A1" display="PV1" xr:uid="{00000000-0004-0000-0000-000016000000}"/>
    <hyperlink ref="B16" location="CCyB1!A1" display="CCYB1" xr:uid="{00000000-0004-0000-0000-000017000000}"/>
    <hyperlink ref="B17" location="CCyB2!A1" display="CCYB2" xr:uid="{00000000-0004-0000-0000-000018000000}"/>
    <hyperlink ref="B20:B21" location="'PV1'!A1" display="PV1" xr:uid="{00000000-0004-0000-0000-000019000000}"/>
    <hyperlink ref="B22" location="'LR3'!A1" display="LR3 – LRSpl" xr:uid="{00000000-0004-0000-0000-00001A000000}"/>
    <hyperlink ref="C20:C22" location="CCyB2!A1" display="Az intézményspecifikus anticiklikus tőkepuffer nagysága" xr:uid="{00000000-0004-0000-0000-00001B000000}"/>
    <hyperlink ref="B20" location="'LR1'!A1" display="LR1 – LRSum" xr:uid="{00000000-0004-0000-0000-00001C000000}"/>
    <hyperlink ref="B21" location="'LR2'!A1" display="LR2 – LRCom" xr:uid="{00000000-0004-0000-0000-00001D000000}"/>
    <hyperlink ref="C20" location="'LR1'!A1" display="A számviteli eszközök és a tőkeáttételi mutató számításához használt kitettségek összefoglaló egyeztetése" xr:uid="{00000000-0004-0000-0000-00001E000000}"/>
    <hyperlink ref="C21" location="'LR2'!A1" display="Tőkeáttételi mutatóra vonatkozó egységes adattábla" xr:uid="{00000000-0004-0000-0000-00001F000000}"/>
    <hyperlink ref="C22" location="'LR3'!A1" display="Mérlegen belüli kitettségek bontása (származtatott ügyletek, értékpapír-finanszírozási ügyletek és mentesített kitettségek nélkül)" xr:uid="{00000000-0004-0000-0000-000020000000}"/>
    <hyperlink ref="B25:B26" location="'PV1'!A1" display="PV1" xr:uid="{00000000-0004-0000-0000-000021000000}"/>
    <hyperlink ref="C25:C26" location="CCyB2!A1" display="Az intézményspecifikus anticiklikus tőkepuffer nagysága" xr:uid="{00000000-0004-0000-0000-000022000000}"/>
    <hyperlink ref="B25" location="'LIQ1'!A1" display="LIQ1" xr:uid="{00000000-0004-0000-0000-000023000000}"/>
    <hyperlink ref="B26" location="'LIQ2'!A1" display="LIQ2" xr:uid="{00000000-0004-0000-0000-000024000000}"/>
    <hyperlink ref="C25" location="'LIQ1'!A1" display="A likviditásfedezeti rátára vonatkozó mennyiségi információk" xr:uid="{00000000-0004-0000-0000-000025000000}"/>
    <hyperlink ref="C26" location="'LIQ2'!A1" display="Nettó stabil forrásellátottsági ráta" xr:uid="{00000000-0004-0000-0000-000026000000}"/>
    <hyperlink ref="B29:B30" location="'PV1'!A1" display="PV1" xr:uid="{00000000-0004-0000-0000-000027000000}"/>
    <hyperlink ref="C29:C30" location="CCyB2!A1" display="Az intézményspecifikus anticiklikus tőkepuffer nagysága" xr:uid="{00000000-0004-0000-0000-000028000000}"/>
    <hyperlink ref="B29" location="'CR1'!A1" display="CR1" xr:uid="{00000000-0004-0000-0000-000029000000}"/>
    <hyperlink ref="B30" location="'CR1-A'!A1" display="CR1-A" xr:uid="{00000000-0004-0000-0000-00002A000000}"/>
    <hyperlink ref="C29" location="'CR1'!A1" display="Teljesítő (performing) és nemteljesítő (non-performing) kitettségek és kapcsolódó céltartalékok" xr:uid="{00000000-0004-0000-0000-00002B000000}"/>
    <hyperlink ref="C30" location="'CR1-A'!A1" display="Kitettségek futamideje" xr:uid="{00000000-0004-0000-0000-00002C000000}"/>
    <hyperlink ref="B31:B32" location="'PV1'!A1" display="PV1" xr:uid="{00000000-0004-0000-0000-00002D000000}"/>
    <hyperlink ref="C31:C32" location="CCyB2!A1" display="Az intézményspecifikus anticiklikus tőkepuffer nagysága" xr:uid="{00000000-0004-0000-0000-00002E000000}"/>
    <hyperlink ref="B31" location="'CR2'!A1" display="CR2" xr:uid="{00000000-0004-0000-0000-00002F000000}"/>
    <hyperlink ref="B32" location="CR2a!A1" display="CR2a" xr:uid="{00000000-0004-0000-0000-000030000000}"/>
    <hyperlink ref="C31" location="'CR2'!A1" display="Nemteljesítő hitelek és előlegek állományának változásai" xr:uid="{00000000-0004-0000-0000-000031000000}"/>
    <hyperlink ref="C32" location="CR2a!A1" display="A nemteljesítő hitelek és előlegek állományának változásai és a kapcsolódó nettó kumulált megtérülés" xr:uid="{00000000-0004-0000-0000-000032000000}"/>
    <hyperlink ref="B33:B34" location="'PV1'!A1" display="PV1" xr:uid="{00000000-0004-0000-0000-000033000000}"/>
    <hyperlink ref="C33:C34" location="CCyB2!A1" display="Az intézményspecifikus anticiklikus tőkepuffer nagysága" xr:uid="{00000000-0004-0000-0000-000034000000}"/>
    <hyperlink ref="B33" location="'CQ1'!A1" display="CQ1" xr:uid="{00000000-0004-0000-0000-000035000000}"/>
    <hyperlink ref="B34" location="'CQ2'!A1" display="CQ2" xr:uid="{00000000-0004-0000-0000-000036000000}"/>
    <hyperlink ref="C33" location="'CQ1'!A1" display="Átstrukturált kitettségek hitelminősége" xr:uid="{00000000-0004-0000-0000-000037000000}"/>
    <hyperlink ref="C34" location="'CQ2'!A1" display="Az átstrukturálás minősége" xr:uid="{00000000-0004-0000-0000-000038000000}"/>
    <hyperlink ref="B35:B36" location="'PV1'!A1" display="PV1" xr:uid="{00000000-0004-0000-0000-000039000000}"/>
    <hyperlink ref="C35:C36" location="CCyB2!A1" display="Az intézményspecifikus anticiklikus tőkepuffer nagysága" xr:uid="{00000000-0004-0000-0000-00003A000000}"/>
    <hyperlink ref="B35" location="'CQ3'!A1" display="CQ3" xr:uid="{00000000-0004-0000-0000-00003B000000}"/>
    <hyperlink ref="B36" location="'CQ4'!A1" display="CQ4" xr:uid="{00000000-0004-0000-0000-00003C000000}"/>
    <hyperlink ref="C35" location="'CQ3'!A1" display="Teljesítő és nemteljesítő kitettségek hitelminősége a késedelmes napok szerinti bontásban" xr:uid="{00000000-0004-0000-0000-00003D000000}"/>
    <hyperlink ref="C36" location="'CQ4'!A1" display="Nemteljesítő kitettségek minősége földrajzi bontásban" xr:uid="{00000000-0004-0000-0000-00003E000000}"/>
    <hyperlink ref="B37:B38" location="'PV1'!A1" display="PV1" xr:uid="{00000000-0004-0000-0000-00003F000000}"/>
    <hyperlink ref="C37:C38" location="CCyB2!A1" display="Az intézményspecifikus anticiklikus tőkepuffer nagysága" xr:uid="{00000000-0004-0000-0000-000040000000}"/>
    <hyperlink ref="B37" location="'CQ5'!A1" display="CQ5" xr:uid="{00000000-0004-0000-0000-000041000000}"/>
    <hyperlink ref="B38" location="'CQ6'!A1" display="CQ6" xr:uid="{00000000-0004-0000-0000-000042000000}"/>
    <hyperlink ref="C37" location="'CQ5'!A1" display="Nem pénzügyi vállalatoknak nyújtott hitelek és előlegek hitelminősége ágazatok szerinti bontásban" xr:uid="{00000000-0004-0000-0000-000043000000}"/>
    <hyperlink ref="C38" location="'CQ6'!A1" display="Biztosítékok értékelése – hitelek és előlegek" xr:uid="{00000000-0004-0000-0000-000044000000}"/>
    <hyperlink ref="B39:B40" location="'PV1'!A1" display="PV1" xr:uid="{00000000-0004-0000-0000-000045000000}"/>
    <hyperlink ref="C39:C40" location="CCyB2!A1" display="Az intézményspecifikus anticiklikus tőkepuffer nagysága" xr:uid="{00000000-0004-0000-0000-000046000000}"/>
    <hyperlink ref="B39" location="'CQ7'!A1" display="CQ7" xr:uid="{00000000-0004-0000-0000-000047000000}"/>
    <hyperlink ref="B40" location="'CQ8'!A1" display="CQ8" xr:uid="{00000000-0004-0000-0000-000048000000}"/>
    <hyperlink ref="C39" location="'CQ7'!A1" display="Birtokbavétellel és végrehajtással megszerzett biztosítékok" xr:uid="{00000000-0004-0000-0000-000049000000}"/>
    <hyperlink ref="C40" location="'CQ8'!A1" display="Birtokbavétellel és végrehajtással megszerzett biztosítékok – év szerinti részletezés" xr:uid="{00000000-0004-0000-0000-00004A000000}"/>
    <hyperlink ref="B43" location="'CR3'!A1" display="CR3" xr:uid="{00000000-0004-0000-0000-00004B000000}"/>
    <hyperlink ref="C43" location="'CR3'!A1" display="Hitelkockázat-mérséklési technikák áttekintése: A hitelkockázat-mérséklési technikák alkalmazása" xr:uid="{00000000-0004-0000-0000-00004C000000}"/>
    <hyperlink ref="B46" location="'CR4'!A1" display="CR4" xr:uid="{00000000-0004-0000-0000-00004D000000}"/>
    <hyperlink ref="C46" location="'CR4'!A1" display="Sztenderd módszer – Hitelkockázati kitettség és a hitelkockázat-mérséklés hatásai" xr:uid="{00000000-0004-0000-0000-00004E000000}"/>
    <hyperlink ref="B47" location="'CR5'!A1" display="CR5" xr:uid="{00000000-0004-0000-0000-00004F000000}"/>
    <hyperlink ref="C47" location="'CR5'!A1" display="Sztenderd módszer" xr:uid="{00000000-0004-0000-0000-000050000000}"/>
    <hyperlink ref="B50" location="'CCR1'!A1" display="CCR1" xr:uid="{00000000-0004-0000-0000-000051000000}"/>
    <hyperlink ref="C50" location="'CCR1'!A1" display="A partnerkockázati kitettség elemzése módszerenként" xr:uid="{00000000-0004-0000-0000-000052000000}"/>
    <hyperlink ref="B51" location="'CCR2'!A1" display="CCR2" xr:uid="{00000000-0004-0000-0000-000053000000}"/>
    <hyperlink ref="C51" location="'CCR2'!A1" display="CVA-kockázathoz kapcsolódó szavatolótőke-követelmények hatálya alá tartozó ügyletek" xr:uid="{00000000-0004-0000-0000-000054000000}"/>
    <hyperlink ref="B52" location="'CCR3'!A1" display="CCR3" xr:uid="{00000000-0004-0000-0000-000055000000}"/>
    <hyperlink ref="C52" location="'CCR3'!A1" display="Sztenderd módszer – Partnerkockázati kitettségek szabályozási kitettségi osztályok és kockázati súlyok szerint" xr:uid="{00000000-0004-0000-0000-000056000000}"/>
    <hyperlink ref="B53" location="'CCR5'!A1" display="CCR5" xr:uid="{00000000-0004-0000-0000-000057000000}"/>
    <hyperlink ref="C53" location="'CCR5'!A1" display="Partnerkockázati kitettségek biztosítékainak összetétele" xr:uid="{00000000-0004-0000-0000-000058000000}"/>
    <hyperlink ref="B54" location="'CCR6'!A1" display="CCR6" xr:uid="{00000000-0004-0000-0000-000059000000}"/>
    <hyperlink ref="C54" location="'CCR6'!A1" display="Hitelderivatíva-kitettségek" xr:uid="{00000000-0004-0000-0000-00005A000000}"/>
    <hyperlink ref="B55" location="'CCR8'!A1" display="CCR8" xr:uid="{00000000-0004-0000-0000-00005B000000}"/>
    <hyperlink ref="C55" location="'CCR8'!A1" display="Központi szerződő felekkel szembeni kitettségek" xr:uid="{00000000-0004-0000-0000-00005C000000}"/>
    <hyperlink ref="B58" location="'MR1'!A1" display="MR1" xr:uid="{00000000-0004-0000-0000-00005D000000}"/>
    <hyperlink ref="C58" location="'MR1'!A1" display="Piaci kockázat a sztenderd módszer alapján" xr:uid="{00000000-0004-0000-0000-00005E000000}"/>
    <hyperlink ref="B64" location="'OR1'!A1" display="OR1" xr:uid="{00000000-0004-0000-0000-00005F000000}"/>
    <hyperlink ref="C64" location="'OR1'!A1" display="A működési kockázathoz kapcsolódó szavatolótőke-követelmények és a kockázattal súlyozott kitettségértékek" xr:uid="{00000000-0004-0000-0000-000060000000}"/>
    <hyperlink ref="B69" location="'REM1'!A1" display="REM1" xr:uid="{00000000-0004-0000-0000-000061000000}"/>
    <hyperlink ref="B70" location="'REM2'!A1" display="REM2" xr:uid="{00000000-0004-0000-0000-000062000000}"/>
    <hyperlink ref="B71" location="'REM3'!A1" display="REM3" xr:uid="{00000000-0004-0000-0000-000063000000}"/>
    <hyperlink ref="B72" location="'REM4'!A1" display="REM4" xr:uid="{00000000-0004-0000-0000-000064000000}"/>
    <hyperlink ref="B73" location="'REM5'!A1" display="REM5" xr:uid="{00000000-0004-0000-0000-000065000000}"/>
    <hyperlink ref="C69" location="'REM1'!A1" display="Az üzleti évre vonatkozóan megítélt javadalmazás" xr:uid="{00000000-0004-0000-0000-000066000000}"/>
    <hyperlink ref="C70" location="'REM2'!A1" display="Különleges kifizetések azon munkavállalók számára, akiknek szakmai tevékenysége lényeges hatást gyakorol az intézmény kockázati profiljára (azonosított munkavállalók)" xr:uid="{00000000-0004-0000-0000-000067000000}"/>
    <hyperlink ref="C71" location="'REM3'!A1" display="Halasztott javadalmazás" xr:uid="{00000000-0004-0000-0000-000068000000}"/>
    <hyperlink ref="C72" location="'REM4'!A1" display="Évenként 1 millió EUR összegű vagy annál nagyobb javadalmazás" xr:uid="{00000000-0004-0000-0000-000069000000}"/>
    <hyperlink ref="C73" location="'REM5'!A1" display="Információ azon munkavállalók javadalmazásáról, akiknek szakmai tevékenysége lényeges hatást gyakorol az intézmény kockázati profiljára (azonosított munkavállalók)" xr:uid="{00000000-0004-0000-0000-00006A000000}"/>
    <hyperlink ref="B76" location="'AE1'!A1" display="AE1" xr:uid="{00000000-0004-0000-0000-00006B000000}"/>
    <hyperlink ref="B77" location="'AE2'!A1" display="AE2" xr:uid="{00000000-0004-0000-0000-00006C000000}"/>
    <hyperlink ref="B78" location="'AE3'!A1" display="AE3" xr:uid="{00000000-0004-0000-0000-00006D000000}"/>
    <hyperlink ref="C76" location="'AE1'!A1" display="Megterhelt és meg nem terhelt eszközök" xr:uid="{00000000-0004-0000-0000-00006E000000}"/>
    <hyperlink ref="C77" location="'AE2'!A1" display="Kapott biztosítékok és kibocsátott, hitelviszonyt megtestesítő saját értékpapírok" xr:uid="{00000000-0004-0000-0000-00006F000000}"/>
    <hyperlink ref="C78" location="'AE3'!A1" display="Megterhelés forrásai" xr:uid="{00000000-0004-0000-0000-000070000000}"/>
    <hyperlink ref="B81" location="IRRBB1!A1" display="IRRBB1" xr:uid="{E5959C43-10B8-4790-8EFE-43F7A6C09A41}"/>
    <hyperlink ref="B61" location="'CVA1'!A1" display="CVA1" xr:uid="{C8EF916F-4410-455E-8EF0-1A9580BEAADD}"/>
    <hyperlink ref="B65" location="'OR2'!A1" display="OR2" xr:uid="{90EDBBDA-6EAA-467B-A484-D503D32D2F6B}"/>
    <hyperlink ref="B66" location="'OR3'!A1" display="OR3" xr:uid="{9713E112-7ABE-4C81-A9D9-4862436ED6D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1AD10-8C55-4BD4-9476-2464745C07FC}">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B1:Q23"/>
  <sheetViews>
    <sheetView showGridLines="0" workbookViewId="0"/>
  </sheetViews>
  <sheetFormatPr defaultRowHeight="14.5" x14ac:dyDescent="0.35"/>
  <cols>
    <col min="1" max="2" width="4.453125" customWidth="1"/>
    <col min="3" max="3" width="15.26953125" customWidth="1"/>
    <col min="4" max="5" width="13.7265625" customWidth="1"/>
    <col min="6" max="6" width="17.81640625" customWidth="1"/>
    <col min="7" max="7" width="15.81640625" customWidth="1"/>
    <col min="8" max="8" width="15.453125" customWidth="1"/>
    <col min="9" max="9" width="14" customWidth="1"/>
    <col min="10" max="10" width="20" customWidth="1"/>
    <col min="11" max="11" width="15.26953125" customWidth="1"/>
    <col min="12" max="12" width="21.1796875" customWidth="1"/>
    <col min="13" max="13" width="10.26953125" customWidth="1"/>
    <col min="14" max="14" width="14.26953125" customWidth="1"/>
    <col min="15" max="15" width="13.1796875" customWidth="1"/>
    <col min="16" max="16" width="14.26953125" customWidth="1"/>
  </cols>
  <sheetData>
    <row r="1" spans="2:17" ht="12.75" customHeight="1" x14ac:dyDescent="0.35"/>
    <row r="2" spans="2:17" x14ac:dyDescent="0.35">
      <c r="B2" s="153" t="s">
        <v>0</v>
      </c>
      <c r="C2" s="153"/>
      <c r="D2" s="153"/>
      <c r="E2" s="153"/>
      <c r="G2" s="39"/>
    </row>
    <row r="3" spans="2:17" x14ac:dyDescent="0.35">
      <c r="B3" s="1"/>
      <c r="C3" s="1"/>
      <c r="D3" s="1"/>
      <c r="E3" s="1"/>
      <c r="G3" s="1"/>
      <c r="I3" s="1"/>
      <c r="J3" s="1"/>
    </row>
    <row r="4" spans="2:17" ht="15.5" x14ac:dyDescent="0.35">
      <c r="B4" s="11" t="s">
        <v>164</v>
      </c>
      <c r="C4" s="2"/>
      <c r="D4" s="2"/>
      <c r="E4" s="2"/>
      <c r="G4" s="2"/>
      <c r="I4" s="2"/>
      <c r="J4" s="2"/>
    </row>
    <row r="5" spans="2:17" x14ac:dyDescent="0.35">
      <c r="B5" s="1"/>
      <c r="C5" s="1"/>
      <c r="D5" s="1"/>
      <c r="E5" s="1"/>
      <c r="G5" s="1"/>
      <c r="I5" s="1"/>
      <c r="J5" s="1"/>
    </row>
    <row r="6" spans="2:17" x14ac:dyDescent="0.35">
      <c r="B6" s="429" t="s">
        <v>930</v>
      </c>
      <c r="C6" s="429"/>
      <c r="D6" s="429"/>
      <c r="E6" s="429"/>
      <c r="F6" s="429"/>
      <c r="G6" s="429"/>
      <c r="H6" s="429"/>
      <c r="I6" s="429"/>
      <c r="J6" s="429"/>
      <c r="K6" s="429"/>
      <c r="L6" s="429"/>
      <c r="M6" s="429"/>
      <c r="N6" s="429"/>
      <c r="O6" s="429"/>
      <c r="P6" s="429"/>
    </row>
    <row r="7" spans="2:17" x14ac:dyDescent="0.35">
      <c r="B7" s="3"/>
      <c r="C7" s="4"/>
      <c r="D7" s="4"/>
      <c r="E7" s="5"/>
      <c r="G7" s="5"/>
      <c r="I7" s="4"/>
      <c r="J7" s="4"/>
    </row>
    <row r="8" spans="2:17" ht="15" thickBot="1" x14ac:dyDescent="0.4">
      <c r="B8" s="20"/>
      <c r="C8" s="438">
        <f>+Tartalom!B3</f>
        <v>46022</v>
      </c>
      <c r="D8" s="438"/>
      <c r="E8" s="438"/>
      <c r="F8" s="438"/>
      <c r="G8" s="438"/>
      <c r="H8" s="438"/>
      <c r="I8" s="438"/>
      <c r="J8" s="438"/>
      <c r="K8" s="438"/>
      <c r="L8" s="438"/>
      <c r="M8" s="438"/>
      <c r="N8" s="438"/>
      <c r="O8" s="438"/>
      <c r="P8" s="438"/>
    </row>
    <row r="9" spans="2:17" ht="23.25" customHeight="1" thickBot="1" x14ac:dyDescent="0.4">
      <c r="C9" s="449" t="s">
        <v>2</v>
      </c>
      <c r="D9" s="451" t="s">
        <v>165</v>
      </c>
      <c r="E9" s="451"/>
      <c r="F9" s="451" t="s">
        <v>166</v>
      </c>
      <c r="G9" s="451"/>
      <c r="H9" s="447" t="s">
        <v>167</v>
      </c>
      <c r="I9" s="447" t="s">
        <v>168</v>
      </c>
      <c r="J9" s="446" t="s">
        <v>169</v>
      </c>
      <c r="K9" s="446"/>
      <c r="L9" s="446"/>
      <c r="M9" s="446"/>
      <c r="N9" s="447" t="s">
        <v>170</v>
      </c>
      <c r="O9" s="447" t="s">
        <v>171</v>
      </c>
      <c r="P9" s="447" t="s">
        <v>172</v>
      </c>
    </row>
    <row r="10" spans="2:17" ht="53" thickBot="1" x14ac:dyDescent="0.4">
      <c r="C10" s="450"/>
      <c r="D10" s="56" t="s">
        <v>173</v>
      </c>
      <c r="E10" s="56" t="s">
        <v>174</v>
      </c>
      <c r="F10" s="56" t="s">
        <v>175</v>
      </c>
      <c r="G10" s="56" t="s">
        <v>176</v>
      </c>
      <c r="H10" s="448"/>
      <c r="I10" s="448"/>
      <c r="J10" s="56" t="s">
        <v>177</v>
      </c>
      <c r="K10" s="56" t="s">
        <v>166</v>
      </c>
      <c r="L10" s="56" t="s">
        <v>178</v>
      </c>
      <c r="M10" s="57" t="s">
        <v>11</v>
      </c>
      <c r="N10" s="448"/>
      <c r="O10" s="448"/>
      <c r="P10" s="448"/>
    </row>
    <row r="11" spans="2:17" x14ac:dyDescent="0.35">
      <c r="C11" s="58" t="s">
        <v>500</v>
      </c>
      <c r="D11" s="46">
        <v>720418.418879</v>
      </c>
      <c r="E11" s="46"/>
      <c r="F11" s="46"/>
      <c r="G11" s="46"/>
      <c r="H11" s="46"/>
      <c r="I11" s="46">
        <v>720418.418879</v>
      </c>
      <c r="J11" s="46">
        <f>I11*8%</f>
        <v>57633.47351032</v>
      </c>
      <c r="K11" s="46"/>
      <c r="L11" s="46"/>
      <c r="M11" s="46">
        <v>57633.47351032</v>
      </c>
      <c r="N11" s="46">
        <v>494945.681637</v>
      </c>
      <c r="O11" s="59">
        <v>0.98799999999999999</v>
      </c>
      <c r="P11" s="59">
        <v>0.01</v>
      </c>
      <c r="Q11" s="340"/>
    </row>
    <row r="12" spans="2:17" x14ac:dyDescent="0.35">
      <c r="C12" s="58" t="s">
        <v>1008</v>
      </c>
      <c r="D12" s="46">
        <v>766.81433400000003</v>
      </c>
      <c r="E12" s="46"/>
      <c r="F12" s="46"/>
      <c r="G12" s="46"/>
      <c r="H12" s="46"/>
      <c r="I12" s="46">
        <v>766.81433400000003</v>
      </c>
      <c r="J12" s="46">
        <f t="shared" ref="J12:J14" si="0">I12*8%</f>
        <v>61.345146720000002</v>
      </c>
      <c r="K12" s="46"/>
      <c r="L12" s="46"/>
      <c r="M12" s="46">
        <v>61.345146720000002</v>
      </c>
      <c r="N12" s="46">
        <v>1523.789348</v>
      </c>
      <c r="O12" s="59">
        <v>3.0000000000000001E-3</v>
      </c>
      <c r="P12" s="59">
        <v>0</v>
      </c>
      <c r="Q12" s="340"/>
    </row>
    <row r="13" spans="2:17" x14ac:dyDescent="0.35">
      <c r="C13" s="58" t="s">
        <v>1009</v>
      </c>
      <c r="D13" s="46">
        <v>3493.8579679999998</v>
      </c>
      <c r="E13" s="46"/>
      <c r="F13" s="46"/>
      <c r="G13" s="46"/>
      <c r="H13" s="46"/>
      <c r="I13" s="46">
        <v>3493.8579679999998</v>
      </c>
      <c r="J13" s="46">
        <f t="shared" si="0"/>
        <v>279.50863743999997</v>
      </c>
      <c r="K13" s="46"/>
      <c r="L13" s="46"/>
      <c r="M13" s="46">
        <v>279.50863743999997</v>
      </c>
      <c r="N13" s="46">
        <v>4476.9759999999997</v>
      </c>
      <c r="O13" s="59">
        <v>8.8999999999999999E-3</v>
      </c>
      <c r="P13" s="59">
        <v>0</v>
      </c>
      <c r="Q13" s="340"/>
    </row>
    <row r="14" spans="2:17" ht="15" thickBot="1" x14ac:dyDescent="0.4">
      <c r="C14" s="66" t="s">
        <v>11</v>
      </c>
      <c r="D14" s="50">
        <v>724679.091181</v>
      </c>
      <c r="E14" s="50"/>
      <c r="F14" s="50"/>
      <c r="G14" s="50"/>
      <c r="H14" s="50"/>
      <c r="I14" s="50">
        <v>724679.091181</v>
      </c>
      <c r="J14" s="50">
        <f t="shared" si="0"/>
        <v>57974.327294479997</v>
      </c>
      <c r="K14" s="50"/>
      <c r="L14" s="50"/>
      <c r="M14" s="50">
        <v>57974.327294479997</v>
      </c>
      <c r="N14" s="50">
        <v>500946.44698500005</v>
      </c>
      <c r="O14" s="203">
        <v>0.01</v>
      </c>
      <c r="P14" s="361"/>
    </row>
    <row r="17" spans="9:16" x14ac:dyDescent="0.35">
      <c r="I17" s="398"/>
      <c r="J17" s="398"/>
      <c r="K17" s="398"/>
      <c r="L17" s="398"/>
      <c r="M17" s="398"/>
      <c r="N17" s="398"/>
      <c r="O17" s="400"/>
      <c r="P17" s="400"/>
    </row>
    <row r="18" spans="9:16" x14ac:dyDescent="0.35">
      <c r="I18" s="398"/>
      <c r="J18" s="398"/>
      <c r="K18" s="398"/>
      <c r="L18" s="398"/>
      <c r="M18" s="398"/>
      <c r="N18" s="398"/>
      <c r="O18" s="400"/>
      <c r="P18" s="400"/>
    </row>
    <row r="19" spans="9:16" x14ac:dyDescent="0.35">
      <c r="I19" s="398"/>
      <c r="J19" s="398"/>
      <c r="K19" s="398"/>
      <c r="L19" s="398"/>
      <c r="M19" s="398"/>
      <c r="N19" s="398"/>
      <c r="O19" s="400"/>
      <c r="P19" s="400"/>
    </row>
    <row r="22" spans="9:16" x14ac:dyDescent="0.35">
      <c r="J22" s="399"/>
    </row>
    <row r="23" spans="9:16" x14ac:dyDescent="0.35">
      <c r="J23" s="399"/>
    </row>
  </sheetData>
  <sheetProtection algorithmName="SHA-512" hashValue="/iN3R8M3MqsjIdbdTGdpGCn5NPS6cpueHy/VUVouWaXhWuC6JStMh30XvV5Ym0w7Hv8jbXCoeG5yXN4HF1iHbA==" saltValue="2ujoI1YpJnlLDAAlwdP7sg==" spinCount="100000" sheet="1" objects="1" scenarios="1"/>
  <mergeCells count="11">
    <mergeCell ref="B6:P6"/>
    <mergeCell ref="J9:M9"/>
    <mergeCell ref="N9:N10"/>
    <mergeCell ref="O9:O10"/>
    <mergeCell ref="P9:P10"/>
    <mergeCell ref="C8:P8"/>
    <mergeCell ref="C9:C10"/>
    <mergeCell ref="D9:E9"/>
    <mergeCell ref="F9:G9"/>
    <mergeCell ref="H9:H10"/>
    <mergeCell ref="I9:I10"/>
  </mergeCells>
  <hyperlinks>
    <hyperlink ref="I2:J2" location="CONTENTS!A1" display="Back to contents page" xr:uid="{00000000-0004-0000-0C00-000002000000}"/>
    <hyperlink ref="B2" location="Tartalom!A1" display="Back to contents page" xr:uid="{BB76FA1B-1BCC-451D-8782-5BA3F3B2BA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B1:D12"/>
  <sheetViews>
    <sheetView showGridLines="0" workbookViewId="0"/>
  </sheetViews>
  <sheetFormatPr defaultRowHeight="14.5" x14ac:dyDescent="0.35"/>
  <cols>
    <col min="1" max="2" width="4.453125" customWidth="1"/>
    <col min="3" max="3" width="57.7265625" customWidth="1"/>
    <col min="4" max="4" width="13.7265625" customWidth="1"/>
  </cols>
  <sheetData>
    <row r="1" spans="2:4" ht="12.75" customHeight="1" x14ac:dyDescent="0.35"/>
    <row r="2" spans="2:4" x14ac:dyDescent="0.35">
      <c r="B2" s="153" t="s">
        <v>0</v>
      </c>
      <c r="C2" s="95"/>
    </row>
    <row r="3" spans="2:4" x14ac:dyDescent="0.35">
      <c r="B3" s="1"/>
      <c r="C3" s="1"/>
    </row>
    <row r="4" spans="2:4" ht="15.5" x14ac:dyDescent="0.35">
      <c r="B4" s="11" t="s">
        <v>179</v>
      </c>
      <c r="C4" s="2"/>
    </row>
    <row r="5" spans="2:4" ht="2.15" customHeight="1" x14ac:dyDescent="0.35">
      <c r="C5" s="1"/>
      <c r="D5" s="1"/>
    </row>
    <row r="6" spans="2:4" ht="2.15" customHeight="1" x14ac:dyDescent="0.35">
      <c r="C6" s="429"/>
      <c r="D6" s="429"/>
    </row>
    <row r="7" spans="2:4" ht="2.15" customHeight="1" x14ac:dyDescent="0.35">
      <c r="C7" s="3"/>
      <c r="D7" s="4"/>
    </row>
    <row r="8" spans="2:4" ht="15" thickBot="1" x14ac:dyDescent="0.4">
      <c r="C8" s="438"/>
      <c r="D8" s="438"/>
    </row>
    <row r="9" spans="2:4" ht="23.25" customHeight="1" thickBot="1" x14ac:dyDescent="0.4">
      <c r="C9" s="60" t="s">
        <v>2</v>
      </c>
      <c r="D9" s="61">
        <f>+Tartalom!B3</f>
        <v>46022</v>
      </c>
    </row>
    <row r="10" spans="2:4" x14ac:dyDescent="0.35">
      <c r="C10" s="62" t="s">
        <v>141</v>
      </c>
      <c r="D10" s="63">
        <v>536742.33991470619</v>
      </c>
    </row>
    <row r="11" spans="2:4" x14ac:dyDescent="0.35">
      <c r="C11" s="19" t="s">
        <v>180</v>
      </c>
      <c r="D11" s="59">
        <v>9.9000000000000008E-3</v>
      </c>
    </row>
    <row r="12" spans="2:4" ht="15" thickBot="1" x14ac:dyDescent="0.4">
      <c r="C12" s="64" t="s">
        <v>181</v>
      </c>
      <c r="D12" s="65">
        <v>5313.749165155592</v>
      </c>
    </row>
  </sheetData>
  <sheetProtection algorithmName="SHA-512" hashValue="cDbWc0Lhg4W7zOWuRYEkSvXdQ4loDmR3zRvSOdc19L1KgzJcfQtVLEjm17/BqOYxHkIawSBoViJqP0iFCqrBcg==" saltValue="6pqXax1mFpo4WlnLUMjiVg==" spinCount="100000" sheet="1" objects="1" scenarios="1"/>
  <mergeCells count="2">
    <mergeCell ref="C8:D8"/>
    <mergeCell ref="C6:D6"/>
  </mergeCells>
  <hyperlinks>
    <hyperlink ref="B2" location="Tartalom!A1" display="Back to contents page" xr:uid="{58451863-DCF4-4213-BBE4-9C1DEACADA74}"/>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1E4BB-2D40-4A19-BF04-105FF35AC5E6}">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B1:D24"/>
  <sheetViews>
    <sheetView showGridLines="0" workbookViewId="0"/>
  </sheetViews>
  <sheetFormatPr defaultRowHeight="14.5" x14ac:dyDescent="0.35"/>
  <cols>
    <col min="1" max="1" width="4.453125" customWidth="1"/>
    <col min="2" max="2" width="5.7265625" customWidth="1"/>
    <col min="3" max="3" width="80.7265625" customWidth="1"/>
    <col min="4" max="4" width="13.7265625" customWidth="1"/>
  </cols>
  <sheetData>
    <row r="1" spans="2:4" ht="12.75" customHeight="1" x14ac:dyDescent="0.35"/>
    <row r="2" spans="2:4" x14ac:dyDescent="0.35">
      <c r="B2" s="153" t="s">
        <v>0</v>
      </c>
      <c r="C2" s="95"/>
    </row>
    <row r="3" spans="2:4" x14ac:dyDescent="0.35">
      <c r="B3" s="1"/>
      <c r="C3" s="1"/>
    </row>
    <row r="4" spans="2:4" ht="15.5" x14ac:dyDescent="0.35">
      <c r="B4" s="11" t="s">
        <v>188</v>
      </c>
      <c r="C4" s="2"/>
    </row>
    <row r="5" spans="2:4" ht="2.15" customHeight="1" x14ac:dyDescent="0.35">
      <c r="B5" s="1"/>
      <c r="C5" s="1"/>
    </row>
    <row r="6" spans="2:4" ht="2.15" customHeight="1" x14ac:dyDescent="0.35">
      <c r="B6" s="12"/>
      <c r="C6" s="12"/>
    </row>
    <row r="7" spans="2:4" ht="2.15" customHeight="1" x14ac:dyDescent="0.35">
      <c r="B7" s="3"/>
      <c r="C7" s="4"/>
    </row>
    <row r="8" spans="2:4" ht="15" thickBot="1" x14ac:dyDescent="0.4">
      <c r="B8" s="20"/>
      <c r="C8" s="438">
        <f>+Tartalom!B3</f>
        <v>46022</v>
      </c>
      <c r="D8" s="438"/>
    </row>
    <row r="9" spans="2:4" ht="23.25" customHeight="1" thickBot="1" x14ac:dyDescent="0.4">
      <c r="B9" s="443" t="s">
        <v>182</v>
      </c>
      <c r="C9" s="443"/>
      <c r="D9" s="14" t="s">
        <v>183</v>
      </c>
    </row>
    <row r="10" spans="2:4" x14ac:dyDescent="0.35">
      <c r="B10" s="94">
        <v>1</v>
      </c>
      <c r="C10" s="68" t="s">
        <v>184</v>
      </c>
      <c r="D10" s="46">
        <v>744421.99270900001</v>
      </c>
    </row>
    <row r="11" spans="2:4" ht="24" customHeight="1" x14ac:dyDescent="0.35">
      <c r="B11" s="94">
        <v>2</v>
      </c>
      <c r="C11" s="68" t="s">
        <v>189</v>
      </c>
      <c r="D11" s="46">
        <v>0</v>
      </c>
    </row>
    <row r="12" spans="2:4" ht="24" customHeight="1" x14ac:dyDescent="0.35">
      <c r="B12" s="94">
        <v>3</v>
      </c>
      <c r="C12" s="68" t="s">
        <v>190</v>
      </c>
      <c r="D12" s="46">
        <v>0</v>
      </c>
    </row>
    <row r="13" spans="2:4" x14ac:dyDescent="0.35">
      <c r="B13" s="94">
        <v>4</v>
      </c>
      <c r="C13" s="68" t="s">
        <v>191</v>
      </c>
      <c r="D13" s="46">
        <v>0</v>
      </c>
    </row>
    <row r="14" spans="2:4" ht="30" x14ac:dyDescent="0.35">
      <c r="B14" s="94">
        <v>5</v>
      </c>
      <c r="C14" s="68" t="s">
        <v>192</v>
      </c>
      <c r="D14" s="46">
        <v>0</v>
      </c>
    </row>
    <row r="15" spans="2:4" ht="20" x14ac:dyDescent="0.35">
      <c r="B15" s="94">
        <v>6</v>
      </c>
      <c r="C15" s="68" t="s">
        <v>193</v>
      </c>
      <c r="D15" s="46">
        <v>0</v>
      </c>
    </row>
    <row r="16" spans="2:4" x14ac:dyDescent="0.35">
      <c r="B16" s="94">
        <v>7</v>
      </c>
      <c r="C16" s="68" t="s">
        <v>194</v>
      </c>
      <c r="D16" s="46">
        <v>0</v>
      </c>
    </row>
    <row r="17" spans="2:4" x14ac:dyDescent="0.35">
      <c r="B17" s="94">
        <v>8</v>
      </c>
      <c r="C17" s="68" t="s">
        <v>195</v>
      </c>
      <c r="D17" s="46">
        <v>2379.841465</v>
      </c>
    </row>
    <row r="18" spans="2:4" x14ac:dyDescent="0.35">
      <c r="B18" s="94">
        <v>9</v>
      </c>
      <c r="C18" s="68" t="s">
        <v>185</v>
      </c>
      <c r="D18" s="46">
        <v>30961.4391</v>
      </c>
    </row>
    <row r="19" spans="2:4" x14ac:dyDescent="0.35">
      <c r="B19" s="94">
        <v>10</v>
      </c>
      <c r="C19" s="68" t="s">
        <v>186</v>
      </c>
      <c r="D19" s="46">
        <v>36786.932579</v>
      </c>
    </row>
    <row r="20" spans="2:4" ht="20" x14ac:dyDescent="0.35">
      <c r="B20" s="94">
        <v>11</v>
      </c>
      <c r="C20" s="68" t="s">
        <v>196</v>
      </c>
      <c r="D20" s="46">
        <v>0</v>
      </c>
    </row>
    <row r="21" spans="2:4" ht="20" x14ac:dyDescent="0.35">
      <c r="B21" s="94" t="s">
        <v>366</v>
      </c>
      <c r="C21" s="68" t="s">
        <v>197</v>
      </c>
      <c r="D21" s="46">
        <v>-109326.719039</v>
      </c>
    </row>
    <row r="22" spans="2:4" ht="20" x14ac:dyDescent="0.35">
      <c r="B22" s="94" t="s">
        <v>367</v>
      </c>
      <c r="C22" s="68" t="s">
        <v>198</v>
      </c>
      <c r="D22" s="46">
        <v>0</v>
      </c>
    </row>
    <row r="23" spans="2:4" x14ac:dyDescent="0.35">
      <c r="B23" s="94">
        <v>12</v>
      </c>
      <c r="C23" s="70" t="s">
        <v>187</v>
      </c>
      <c r="D23" s="46">
        <v>-7315.1294229999348</v>
      </c>
    </row>
    <row r="24" spans="2:4" ht="15" thickBot="1" x14ac:dyDescent="0.4">
      <c r="B24" s="105">
        <v>13</v>
      </c>
      <c r="C24" s="69" t="s">
        <v>199</v>
      </c>
      <c r="D24" s="50">
        <v>697908.35739100003</v>
      </c>
    </row>
  </sheetData>
  <sheetProtection algorithmName="SHA-512" hashValue="Vn3tVNNWjcdyBGDkNyEETEuC/Mk+gd0MvZKE/BVZOooVS72NyRQitoe0Q85Dyz3oNgq68kLsx4oxjMECvZZmKw==" saltValue="qq+PlGNcRD6ILP6HNBGnVw==" spinCount="100000" sheet="1" objects="1" scenarios="1"/>
  <mergeCells count="2">
    <mergeCell ref="B9:C9"/>
    <mergeCell ref="C8:D8"/>
  </mergeCells>
  <hyperlinks>
    <hyperlink ref="B2" location="Tartalom!A1" display="Back to contents page" xr:uid="{427F3205-C1F8-4BDB-BA92-F830A132BAE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B1:E80"/>
  <sheetViews>
    <sheetView showGridLines="0" workbookViewId="0"/>
  </sheetViews>
  <sheetFormatPr defaultRowHeight="14.5" x14ac:dyDescent="0.35"/>
  <cols>
    <col min="1" max="1" width="4.453125" customWidth="1"/>
    <col min="2" max="2" width="5.7265625" customWidth="1"/>
    <col min="3" max="3" width="80.7265625" customWidth="1"/>
    <col min="4" max="5" width="26.54296875" customWidth="1"/>
  </cols>
  <sheetData>
    <row r="1" spans="2:5" ht="12.75" customHeight="1" x14ac:dyDescent="0.35"/>
    <row r="2" spans="2:5" x14ac:dyDescent="0.35">
      <c r="B2" s="153" t="s">
        <v>0</v>
      </c>
      <c r="C2" s="39"/>
      <c r="D2" s="39"/>
    </row>
    <row r="3" spans="2:5" x14ac:dyDescent="0.35">
      <c r="B3" s="1"/>
      <c r="C3" s="1"/>
      <c r="D3" s="1"/>
    </row>
    <row r="4" spans="2:5" ht="15.5" x14ac:dyDescent="0.35">
      <c r="B4" s="11" t="s">
        <v>200</v>
      </c>
      <c r="C4" s="2"/>
      <c r="D4" s="2"/>
    </row>
    <row r="5" spans="2:5" x14ac:dyDescent="0.35">
      <c r="B5" s="1"/>
      <c r="C5" s="1"/>
      <c r="D5" s="1"/>
    </row>
    <row r="6" spans="2:5" ht="57.75" customHeight="1" x14ac:dyDescent="0.35">
      <c r="B6" s="435" t="s">
        <v>928</v>
      </c>
      <c r="C6" s="435"/>
      <c r="D6" s="435"/>
      <c r="E6" s="435"/>
    </row>
    <row r="7" spans="2:5" x14ac:dyDescent="0.35">
      <c r="B7" s="429"/>
      <c r="C7" s="429"/>
      <c r="D7" s="429"/>
      <c r="E7" s="429"/>
    </row>
    <row r="8" spans="2:5" ht="15" thickBot="1" x14ac:dyDescent="0.4">
      <c r="C8" s="438"/>
      <c r="D8" s="438"/>
      <c r="E8" s="438"/>
    </row>
    <row r="9" spans="2:5" ht="32.25" customHeight="1" thickBot="1" x14ac:dyDescent="0.4">
      <c r="B9" s="96"/>
      <c r="C9" s="432" t="s">
        <v>182</v>
      </c>
      <c r="D9" s="454" t="s">
        <v>201</v>
      </c>
      <c r="E9" s="454"/>
    </row>
    <row r="10" spans="2:5" ht="24" customHeight="1" thickBot="1" x14ac:dyDescent="0.4">
      <c r="B10" s="42"/>
      <c r="C10" s="433"/>
      <c r="D10" s="80">
        <f>+Tartalom!B3</f>
        <v>46022</v>
      </c>
      <c r="E10" s="80">
        <f>+EOMONTH(D10,-12)</f>
        <v>45657</v>
      </c>
    </row>
    <row r="11" spans="2:5" x14ac:dyDescent="0.35">
      <c r="B11" s="452" t="s">
        <v>202</v>
      </c>
      <c r="C11" s="452"/>
      <c r="D11" s="452"/>
      <c r="E11" s="452"/>
    </row>
    <row r="12" spans="2:5" x14ac:dyDescent="0.35">
      <c r="B12" s="94">
        <v>1</v>
      </c>
      <c r="C12" s="68" t="s">
        <v>216</v>
      </c>
      <c r="D12" s="46">
        <v>708968.50970199995</v>
      </c>
      <c r="E12" s="46">
        <v>912520.52970199997</v>
      </c>
    </row>
    <row r="13" spans="2:5" ht="27.75" customHeight="1" x14ac:dyDescent="0.35">
      <c r="B13" s="94">
        <v>2</v>
      </c>
      <c r="C13" s="68" t="s">
        <v>217</v>
      </c>
      <c r="D13" s="46">
        <v>0</v>
      </c>
      <c r="E13" s="46">
        <v>0</v>
      </c>
    </row>
    <row r="14" spans="2:5" ht="25.5" customHeight="1" x14ac:dyDescent="0.35">
      <c r="B14" s="94">
        <v>3</v>
      </c>
      <c r="C14" s="68" t="s">
        <v>205</v>
      </c>
      <c r="D14" s="46">
        <v>0</v>
      </c>
      <c r="E14" s="46">
        <v>0</v>
      </c>
    </row>
    <row r="15" spans="2:5" x14ac:dyDescent="0.35">
      <c r="B15" s="94">
        <v>4</v>
      </c>
      <c r="C15" s="68" t="s">
        <v>218</v>
      </c>
      <c r="D15" s="46">
        <v>0</v>
      </c>
      <c r="E15" s="46">
        <v>0</v>
      </c>
    </row>
    <row r="16" spans="2:5" x14ac:dyDescent="0.35">
      <c r="B16" s="94">
        <v>5</v>
      </c>
      <c r="C16" s="68" t="s">
        <v>219</v>
      </c>
      <c r="D16" s="46">
        <v>0</v>
      </c>
      <c r="E16" s="46">
        <v>0</v>
      </c>
    </row>
    <row r="17" spans="2:5" x14ac:dyDescent="0.35">
      <c r="B17" s="94">
        <v>6</v>
      </c>
      <c r="C17" s="68" t="s">
        <v>220</v>
      </c>
      <c r="D17" s="46">
        <v>-2823.0855160000001</v>
      </c>
      <c r="E17" s="46">
        <v>-3159.0655919999999</v>
      </c>
    </row>
    <row r="18" spans="2:5" ht="20.25" customHeight="1" x14ac:dyDescent="0.35">
      <c r="B18" s="117">
        <v>7</v>
      </c>
      <c r="C18" s="82" t="s">
        <v>221</v>
      </c>
      <c r="D18" s="83">
        <v>706145.4241859999</v>
      </c>
      <c r="E18" s="83">
        <v>909361.46410999994</v>
      </c>
    </row>
    <row r="19" spans="2:5" x14ac:dyDescent="0.35">
      <c r="B19" s="452" t="s">
        <v>203</v>
      </c>
      <c r="C19" s="452"/>
      <c r="D19" s="452"/>
      <c r="E19" s="452"/>
    </row>
    <row r="20" spans="2:5" x14ac:dyDescent="0.35">
      <c r="B20" s="94">
        <v>8</v>
      </c>
      <c r="C20" s="68" t="s">
        <v>222</v>
      </c>
      <c r="D20" s="46">
        <v>0</v>
      </c>
      <c r="E20" s="46">
        <v>4024.20235</v>
      </c>
    </row>
    <row r="21" spans="2:5" ht="21.75" customHeight="1" x14ac:dyDescent="0.35">
      <c r="B21" s="94" t="s">
        <v>368</v>
      </c>
      <c r="C21" s="68" t="s">
        <v>223</v>
      </c>
      <c r="D21" s="46">
        <v>0</v>
      </c>
      <c r="E21" s="46">
        <v>0</v>
      </c>
    </row>
    <row r="22" spans="2:5" x14ac:dyDescent="0.35">
      <c r="B22" s="94">
        <v>9</v>
      </c>
      <c r="C22" s="68" t="s">
        <v>224</v>
      </c>
      <c r="D22" s="46">
        <v>1931.9435020000001</v>
      </c>
      <c r="E22" s="46">
        <v>1323.058642</v>
      </c>
    </row>
    <row r="23" spans="2:5" ht="21.75" customHeight="1" x14ac:dyDescent="0.35">
      <c r="B23" s="94" t="s">
        <v>364</v>
      </c>
      <c r="C23" s="68" t="s">
        <v>225</v>
      </c>
      <c r="D23" s="46">
        <v>447.897963</v>
      </c>
      <c r="E23" s="46">
        <v>0</v>
      </c>
    </row>
    <row r="24" spans="2:5" x14ac:dyDescent="0.35">
      <c r="B24" s="94" t="s">
        <v>365</v>
      </c>
      <c r="C24" s="68" t="s">
        <v>204</v>
      </c>
      <c r="D24" s="46">
        <v>0</v>
      </c>
      <c r="E24" s="46">
        <v>0</v>
      </c>
    </row>
    <row r="25" spans="2:5" x14ac:dyDescent="0.35">
      <c r="B25" s="94">
        <v>10</v>
      </c>
      <c r="C25" s="68" t="s">
        <v>226</v>
      </c>
      <c r="D25" s="46">
        <v>0</v>
      </c>
      <c r="E25" s="46">
        <v>0</v>
      </c>
    </row>
    <row r="26" spans="2:5" ht="24" customHeight="1" x14ac:dyDescent="0.35">
      <c r="B26" s="94" t="s">
        <v>369</v>
      </c>
      <c r="C26" s="68" t="s">
        <v>227</v>
      </c>
      <c r="D26" s="46">
        <v>0</v>
      </c>
      <c r="E26" s="46">
        <v>0</v>
      </c>
    </row>
    <row r="27" spans="2:5" ht="22.5" customHeight="1" x14ac:dyDescent="0.35">
      <c r="B27" s="94" t="s">
        <v>370</v>
      </c>
      <c r="C27" s="68" t="s">
        <v>228</v>
      </c>
      <c r="D27" s="46">
        <v>0</v>
      </c>
      <c r="E27" s="46">
        <v>0</v>
      </c>
    </row>
    <row r="28" spans="2:5" x14ac:dyDescent="0.35">
      <c r="B28" s="94">
        <v>11</v>
      </c>
      <c r="C28" s="68" t="s">
        <v>229</v>
      </c>
      <c r="D28" s="46">
        <v>0</v>
      </c>
      <c r="E28" s="46">
        <v>0</v>
      </c>
    </row>
    <row r="29" spans="2:5" x14ac:dyDescent="0.35">
      <c r="B29" s="94">
        <v>12</v>
      </c>
      <c r="C29" s="68" t="s">
        <v>230</v>
      </c>
      <c r="D29" s="46">
        <v>0</v>
      </c>
      <c r="E29" s="46">
        <v>0</v>
      </c>
    </row>
    <row r="30" spans="2:5" x14ac:dyDescent="0.35">
      <c r="B30" s="117">
        <v>13</v>
      </c>
      <c r="C30" s="82" t="s">
        <v>231</v>
      </c>
      <c r="D30" s="83">
        <v>2379.841465</v>
      </c>
      <c r="E30" s="83">
        <v>5347.2609919999995</v>
      </c>
    </row>
    <row r="31" spans="2:5" x14ac:dyDescent="0.35">
      <c r="B31" s="452" t="s">
        <v>232</v>
      </c>
      <c r="C31" s="452"/>
      <c r="D31" s="452"/>
      <c r="E31" s="452"/>
    </row>
    <row r="32" spans="2:5" ht="21" customHeight="1" x14ac:dyDescent="0.35">
      <c r="B32" s="94">
        <v>14</v>
      </c>
      <c r="C32" s="68" t="s">
        <v>233</v>
      </c>
      <c r="D32" s="46">
        <v>0</v>
      </c>
      <c r="E32" s="46">
        <v>0</v>
      </c>
    </row>
    <row r="33" spans="2:5" ht="21.75" customHeight="1" x14ac:dyDescent="0.35">
      <c r="B33" s="94">
        <v>15</v>
      </c>
      <c r="C33" s="68" t="s">
        <v>206</v>
      </c>
      <c r="D33" s="46">
        <v>0</v>
      </c>
      <c r="E33" s="46">
        <v>0</v>
      </c>
    </row>
    <row r="34" spans="2:5" x14ac:dyDescent="0.35">
      <c r="B34" s="94">
        <v>16</v>
      </c>
      <c r="C34" s="68" t="s">
        <v>207</v>
      </c>
      <c r="D34" s="46">
        <v>0</v>
      </c>
      <c r="E34" s="46">
        <v>0</v>
      </c>
    </row>
    <row r="35" spans="2:5" ht="24.75" customHeight="1" x14ac:dyDescent="0.35">
      <c r="B35" s="94" t="s">
        <v>371</v>
      </c>
      <c r="C35" s="68" t="s">
        <v>234</v>
      </c>
      <c r="D35" s="46">
        <v>0</v>
      </c>
      <c r="E35" s="46">
        <v>0</v>
      </c>
    </row>
    <row r="36" spans="2:5" x14ac:dyDescent="0.35">
      <c r="B36" s="94">
        <v>17</v>
      </c>
      <c r="C36" s="68" t="s">
        <v>209</v>
      </c>
      <c r="D36" s="46">
        <v>0</v>
      </c>
      <c r="E36" s="46">
        <v>0</v>
      </c>
    </row>
    <row r="37" spans="2:5" x14ac:dyDescent="0.35">
      <c r="B37" s="94" t="s">
        <v>372</v>
      </c>
      <c r="C37" s="68" t="s">
        <v>211</v>
      </c>
      <c r="D37" s="46">
        <v>0</v>
      </c>
      <c r="E37" s="46">
        <v>0</v>
      </c>
    </row>
    <row r="38" spans="2:5" x14ac:dyDescent="0.35">
      <c r="B38" s="117">
        <v>18</v>
      </c>
      <c r="C38" s="82" t="s">
        <v>235</v>
      </c>
      <c r="D38" s="83">
        <v>0</v>
      </c>
      <c r="E38" s="83">
        <v>0</v>
      </c>
    </row>
    <row r="39" spans="2:5" x14ac:dyDescent="0.35">
      <c r="B39" s="452" t="s">
        <v>212</v>
      </c>
      <c r="C39" s="452"/>
      <c r="D39" s="452"/>
      <c r="E39" s="452"/>
    </row>
    <row r="40" spans="2:5" x14ac:dyDescent="0.35">
      <c r="B40" s="94">
        <v>19</v>
      </c>
      <c r="C40" s="68" t="s">
        <v>236</v>
      </c>
      <c r="D40" s="46">
        <v>93101.504583999995</v>
      </c>
      <c r="E40" s="46">
        <v>72383.973876999997</v>
      </c>
    </row>
    <row r="41" spans="2:5" x14ac:dyDescent="0.35">
      <c r="B41" s="94">
        <v>20</v>
      </c>
      <c r="C41" s="68" t="s">
        <v>237</v>
      </c>
      <c r="D41" s="46">
        <v>-56314.572004999995</v>
      </c>
      <c r="E41" s="46">
        <v>-58210.700056999995</v>
      </c>
    </row>
    <row r="42" spans="2:5" ht="25.5" customHeight="1" x14ac:dyDescent="0.35">
      <c r="B42" s="94">
        <v>21</v>
      </c>
      <c r="C42" s="68" t="s">
        <v>238</v>
      </c>
      <c r="D42" s="46">
        <v>0</v>
      </c>
      <c r="E42" s="46">
        <v>0</v>
      </c>
    </row>
    <row r="43" spans="2:5" x14ac:dyDescent="0.35">
      <c r="B43" s="117">
        <v>22</v>
      </c>
      <c r="C43" s="82" t="s">
        <v>239</v>
      </c>
      <c r="D43" s="83">
        <v>36786.932579</v>
      </c>
      <c r="E43" s="83">
        <v>14173.27382</v>
      </c>
    </row>
    <row r="44" spans="2:5" ht="15.75" customHeight="1" x14ac:dyDescent="0.35">
      <c r="B44" s="452" t="s">
        <v>240</v>
      </c>
      <c r="C44" s="452"/>
      <c r="D44" s="452"/>
      <c r="E44" s="452"/>
    </row>
    <row r="45" spans="2:5" x14ac:dyDescent="0.35">
      <c r="B45" s="94" t="s">
        <v>373</v>
      </c>
      <c r="C45" s="68" t="s">
        <v>241</v>
      </c>
      <c r="D45" s="46">
        <v>0</v>
      </c>
      <c r="E45" s="46">
        <v>0</v>
      </c>
    </row>
    <row r="46" spans="2:5" x14ac:dyDescent="0.35">
      <c r="B46" s="94" t="s">
        <v>374</v>
      </c>
      <c r="C46" s="68" t="s">
        <v>242</v>
      </c>
      <c r="D46" s="46">
        <v>-109326.719039</v>
      </c>
      <c r="E46" s="46">
        <v>-174812.81400300001</v>
      </c>
    </row>
    <row r="47" spans="2:5" x14ac:dyDescent="0.35">
      <c r="B47" s="94" t="s">
        <v>376</v>
      </c>
      <c r="C47" s="68" t="s">
        <v>243</v>
      </c>
      <c r="D47" s="46">
        <v>0</v>
      </c>
      <c r="E47" s="46">
        <v>0</v>
      </c>
    </row>
    <row r="48" spans="2:5" x14ac:dyDescent="0.35">
      <c r="B48" s="94" t="s">
        <v>377</v>
      </c>
      <c r="C48" s="68" t="s">
        <v>244</v>
      </c>
      <c r="D48" s="46">
        <v>0</v>
      </c>
      <c r="E48" s="46">
        <v>0</v>
      </c>
    </row>
    <row r="49" spans="2:5" ht="22.5" customHeight="1" x14ac:dyDescent="0.35">
      <c r="B49" s="94" t="s">
        <v>378</v>
      </c>
      <c r="C49" s="68" t="s">
        <v>245</v>
      </c>
      <c r="D49" s="46">
        <v>0</v>
      </c>
      <c r="E49" s="46">
        <v>0</v>
      </c>
    </row>
    <row r="50" spans="2:5" x14ac:dyDescent="0.35">
      <c r="B50" s="94" t="s">
        <v>379</v>
      </c>
      <c r="C50" s="68" t="s">
        <v>246</v>
      </c>
      <c r="D50" s="46">
        <v>0</v>
      </c>
      <c r="E50" s="46">
        <v>0</v>
      </c>
    </row>
    <row r="51" spans="2:5" x14ac:dyDescent="0.35">
      <c r="B51" s="94" t="s">
        <v>380</v>
      </c>
      <c r="C51" s="68" t="s">
        <v>247</v>
      </c>
      <c r="D51" s="46">
        <v>0</v>
      </c>
      <c r="E51" s="46">
        <v>0</v>
      </c>
    </row>
    <row r="52" spans="2:5" ht="24" customHeight="1" x14ac:dyDescent="0.35">
      <c r="B52" s="94" t="s">
        <v>381</v>
      </c>
      <c r="C52" s="68" t="s">
        <v>248</v>
      </c>
      <c r="D52" s="46">
        <v>0</v>
      </c>
      <c r="E52" s="46">
        <v>0</v>
      </c>
    </row>
    <row r="53" spans="2:5" ht="23.25" customHeight="1" x14ac:dyDescent="0.35">
      <c r="B53" s="94" t="s">
        <v>382</v>
      </c>
      <c r="C53" s="68" t="s">
        <v>249</v>
      </c>
      <c r="D53" s="46">
        <v>0</v>
      </c>
      <c r="E53" s="46">
        <v>0</v>
      </c>
    </row>
    <row r="54" spans="2:5" x14ac:dyDescent="0.35">
      <c r="B54" s="94" t="s">
        <v>383</v>
      </c>
      <c r="C54" s="68" t="s">
        <v>250</v>
      </c>
      <c r="D54" s="46">
        <v>0</v>
      </c>
      <c r="E54" s="46">
        <v>0</v>
      </c>
    </row>
    <row r="55" spans="2:5" x14ac:dyDescent="0.35">
      <c r="B55" s="117" t="s">
        <v>375</v>
      </c>
      <c r="C55" s="84" t="s">
        <v>251</v>
      </c>
      <c r="D55" s="85">
        <v>-109326.719039</v>
      </c>
      <c r="E55" s="85">
        <v>-174812.81400300001</v>
      </c>
    </row>
    <row r="56" spans="2:5" x14ac:dyDescent="0.35">
      <c r="B56" s="452" t="s">
        <v>252</v>
      </c>
      <c r="C56" s="452"/>
      <c r="D56" s="452"/>
      <c r="E56" s="452"/>
    </row>
    <row r="57" spans="2:5" x14ac:dyDescent="0.35">
      <c r="B57" s="94">
        <v>23</v>
      </c>
      <c r="C57" s="68" t="s">
        <v>143</v>
      </c>
      <c r="D57" s="46">
        <v>63748.193584049106</v>
      </c>
      <c r="E57" s="46">
        <v>60452.168987068646</v>
      </c>
    </row>
    <row r="58" spans="2:5" x14ac:dyDescent="0.35">
      <c r="B58" s="117">
        <v>24</v>
      </c>
      <c r="C58" s="327" t="s">
        <v>199</v>
      </c>
      <c r="D58" s="326">
        <v>697908.35739099991</v>
      </c>
      <c r="E58" s="326">
        <v>754069.1849189999</v>
      </c>
    </row>
    <row r="59" spans="2:5" x14ac:dyDescent="0.35">
      <c r="B59" s="453" t="s">
        <v>215</v>
      </c>
      <c r="C59" s="453"/>
      <c r="D59" s="453"/>
      <c r="E59" s="453"/>
    </row>
    <row r="60" spans="2:5" x14ac:dyDescent="0.35">
      <c r="B60" s="94">
        <v>25</v>
      </c>
      <c r="C60" s="68" t="s">
        <v>253</v>
      </c>
      <c r="D60" s="59">
        <v>9.1341782784146369E-2</v>
      </c>
      <c r="E60" s="59">
        <v>8.0167934449625139E-2</v>
      </c>
    </row>
    <row r="61" spans="2:5" x14ac:dyDescent="0.35">
      <c r="B61" s="94" t="s">
        <v>384</v>
      </c>
      <c r="C61" s="68" t="s">
        <v>254</v>
      </c>
      <c r="D61" s="59">
        <v>9.1341782784146369E-2</v>
      </c>
      <c r="E61" s="59">
        <v>8.0167934449625139E-2</v>
      </c>
    </row>
    <row r="62" spans="2:5" x14ac:dyDescent="0.35">
      <c r="B62" s="94" t="s">
        <v>73</v>
      </c>
      <c r="C62" s="68" t="s">
        <v>255</v>
      </c>
      <c r="D62" s="59">
        <v>9.1341782784146369E-2</v>
      </c>
      <c r="E62" s="59">
        <v>8.0167934449625139E-2</v>
      </c>
    </row>
    <row r="63" spans="2:5" x14ac:dyDescent="0.35">
      <c r="B63" s="94">
        <v>26</v>
      </c>
      <c r="C63" s="68" t="s">
        <v>256</v>
      </c>
      <c r="D63" s="59">
        <v>0.03</v>
      </c>
      <c r="E63" s="59">
        <v>0.03</v>
      </c>
    </row>
    <row r="64" spans="2:5" x14ac:dyDescent="0.35">
      <c r="B64" s="94" t="s">
        <v>385</v>
      </c>
      <c r="C64" s="68" t="s">
        <v>257</v>
      </c>
      <c r="D64" s="59">
        <v>0</v>
      </c>
      <c r="E64" s="59">
        <v>0</v>
      </c>
    </row>
    <row r="65" spans="2:5" x14ac:dyDescent="0.35">
      <c r="B65" s="94" t="s">
        <v>386</v>
      </c>
      <c r="C65" s="8" t="s">
        <v>258</v>
      </c>
      <c r="D65" s="59">
        <v>0</v>
      </c>
      <c r="E65" s="59">
        <v>0</v>
      </c>
    </row>
    <row r="66" spans="2:5" x14ac:dyDescent="0.35">
      <c r="B66" s="94">
        <v>27</v>
      </c>
      <c r="C66" s="68" t="s">
        <v>259</v>
      </c>
      <c r="D66" s="59">
        <v>0</v>
      </c>
      <c r="E66" s="59">
        <v>0</v>
      </c>
    </row>
    <row r="67" spans="2:5" x14ac:dyDescent="0.35">
      <c r="B67" s="117" t="s">
        <v>387</v>
      </c>
      <c r="C67" s="327" t="s">
        <v>260</v>
      </c>
      <c r="D67" s="59">
        <v>0.03</v>
      </c>
      <c r="E67" s="59">
        <v>0.03</v>
      </c>
    </row>
    <row r="68" spans="2:5" x14ac:dyDescent="0.35">
      <c r="B68" s="453" t="s">
        <v>261</v>
      </c>
      <c r="C68" s="453"/>
      <c r="D68" s="453"/>
      <c r="E68" s="453"/>
    </row>
    <row r="69" spans="2:5" x14ac:dyDescent="0.35">
      <c r="B69" s="117" t="s">
        <v>388</v>
      </c>
      <c r="C69" s="327" t="s">
        <v>262</v>
      </c>
      <c r="D69" s="328"/>
      <c r="E69" s="328"/>
    </row>
    <row r="70" spans="2:5" x14ac:dyDescent="0.35">
      <c r="B70" s="452" t="s">
        <v>263</v>
      </c>
      <c r="C70" s="452"/>
      <c r="D70" s="452"/>
      <c r="E70" s="452"/>
    </row>
    <row r="71" spans="2:5" ht="20" x14ac:dyDescent="0.35">
      <c r="B71" s="94">
        <v>28</v>
      </c>
      <c r="C71" s="68" t="s">
        <v>264</v>
      </c>
      <c r="D71" s="97"/>
      <c r="E71" s="97"/>
    </row>
    <row r="72" spans="2:5" ht="28.5" customHeight="1" x14ac:dyDescent="0.35">
      <c r="B72" s="94">
        <v>29</v>
      </c>
      <c r="C72" s="68" t="s">
        <v>265</v>
      </c>
      <c r="D72" s="97"/>
      <c r="E72" s="97"/>
    </row>
    <row r="73" spans="2:5" ht="50.25" customHeight="1" x14ac:dyDescent="0.35">
      <c r="B73" s="94">
        <v>30</v>
      </c>
      <c r="C73" s="68" t="s">
        <v>266</v>
      </c>
      <c r="D73" s="97"/>
      <c r="E73" s="97"/>
    </row>
    <row r="74" spans="2:5" ht="51.75" customHeight="1" x14ac:dyDescent="0.35">
      <c r="B74" s="94" t="s">
        <v>389</v>
      </c>
      <c r="C74" s="68" t="s">
        <v>267</v>
      </c>
      <c r="D74" s="97"/>
      <c r="E74" s="97"/>
    </row>
    <row r="75" spans="2:5" ht="51" customHeight="1" x14ac:dyDescent="0.35">
      <c r="B75" s="94">
        <v>31</v>
      </c>
      <c r="C75" s="68" t="s">
        <v>268</v>
      </c>
      <c r="D75" s="97"/>
      <c r="E75" s="97"/>
    </row>
    <row r="76" spans="2:5" ht="52.5" customHeight="1" thickBot="1" x14ac:dyDescent="0.4">
      <c r="B76" s="105" t="s">
        <v>390</v>
      </c>
      <c r="C76" s="71" t="s">
        <v>269</v>
      </c>
      <c r="D76" s="304"/>
      <c r="E76" s="304"/>
    </row>
    <row r="77" spans="2:5" ht="23.25" customHeight="1" x14ac:dyDescent="0.35">
      <c r="B77" s="435" t="s">
        <v>931</v>
      </c>
      <c r="C77" s="435"/>
      <c r="D77" s="435"/>
      <c r="E77" s="435"/>
    </row>
    <row r="78" spans="2:5" x14ac:dyDescent="0.35">
      <c r="C78" s="68"/>
    </row>
    <row r="79" spans="2:5" x14ac:dyDescent="0.35">
      <c r="C79" s="68"/>
    </row>
    <row r="80" spans="2:5" x14ac:dyDescent="0.35">
      <c r="C80" s="68"/>
    </row>
  </sheetData>
  <sheetProtection algorithmName="SHA-512" hashValue="++E6OMfjJYBnlu6ITQpVWkh/FFSiTWlOW4ecUUaUnQvrGOlg71lQlOgrQqRCibTQNCPBVz5Zdp/DLVsM76mRUg==" saltValue="rm1h7XEFhd7Jvuea8Vj6Ng==" spinCount="100000" sheet="1" objects="1" scenarios="1"/>
  <mergeCells count="15">
    <mergeCell ref="B7:E7"/>
    <mergeCell ref="C8:E8"/>
    <mergeCell ref="B6:E6"/>
    <mergeCell ref="D9:E9"/>
    <mergeCell ref="C9:C10"/>
    <mergeCell ref="B11:E11"/>
    <mergeCell ref="B19:E19"/>
    <mergeCell ref="B31:E31"/>
    <mergeCell ref="B77:E77"/>
    <mergeCell ref="B39:E39"/>
    <mergeCell ref="B44:E44"/>
    <mergeCell ref="B56:E56"/>
    <mergeCell ref="B59:E59"/>
    <mergeCell ref="B68:E68"/>
    <mergeCell ref="B70:E70"/>
  </mergeCells>
  <hyperlinks>
    <hyperlink ref="B2" location="Tartalom!A1" display="Back to contents page" xr:uid="{85CA80C4-9A35-4849-8314-DC5F00D44B4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B1:D21"/>
  <sheetViews>
    <sheetView showGridLines="0" workbookViewId="0"/>
  </sheetViews>
  <sheetFormatPr defaultRowHeight="14.5" x14ac:dyDescent="0.35"/>
  <cols>
    <col min="1" max="2" width="4.453125" customWidth="1"/>
    <col min="3" max="3" width="80.7265625" customWidth="1"/>
    <col min="4" max="4" width="23" customWidth="1"/>
  </cols>
  <sheetData>
    <row r="1" spans="2:4" ht="12.75" customHeight="1" x14ac:dyDescent="0.35"/>
    <row r="2" spans="2:4" x14ac:dyDescent="0.35">
      <c r="B2" s="153" t="s">
        <v>0</v>
      </c>
      <c r="C2" s="95"/>
    </row>
    <row r="3" spans="2:4" x14ac:dyDescent="0.35">
      <c r="B3" s="1"/>
      <c r="C3" s="1"/>
    </row>
    <row r="4" spans="2:4" ht="15.5" x14ac:dyDescent="0.35">
      <c r="B4" s="11" t="s">
        <v>270</v>
      </c>
      <c r="C4" s="2"/>
    </row>
    <row r="5" spans="2:4" ht="2.15" customHeight="1" x14ac:dyDescent="0.35">
      <c r="B5" s="1"/>
      <c r="C5" s="1"/>
    </row>
    <row r="6" spans="2:4" ht="2.15" customHeight="1" x14ac:dyDescent="0.35">
      <c r="B6" s="12"/>
      <c r="C6" s="12"/>
    </row>
    <row r="7" spans="2:4" ht="2.15" customHeight="1" x14ac:dyDescent="0.35">
      <c r="B7" s="3"/>
      <c r="C7" s="4"/>
    </row>
    <row r="8" spans="2:4" ht="15" thickBot="1" x14ac:dyDescent="0.4">
      <c r="B8" s="20"/>
      <c r="C8" s="438">
        <f>+Tartalom!B3</f>
        <v>46022</v>
      </c>
      <c r="D8" s="438"/>
    </row>
    <row r="9" spans="2:4" ht="33" customHeight="1" thickBot="1" x14ac:dyDescent="0.4">
      <c r="B9" s="101"/>
      <c r="C9" s="6" t="s">
        <v>182</v>
      </c>
      <c r="D9" s="14" t="s">
        <v>201</v>
      </c>
    </row>
    <row r="10" spans="2:4" ht="25.5" customHeight="1" x14ac:dyDescent="0.35">
      <c r="B10" s="94" t="s">
        <v>271</v>
      </c>
      <c r="C10" s="81" t="s">
        <v>290</v>
      </c>
      <c r="D10" s="91">
        <v>662569.878379</v>
      </c>
    </row>
    <row r="11" spans="2:4" x14ac:dyDescent="0.35">
      <c r="B11" s="94" t="s">
        <v>272</v>
      </c>
      <c r="C11" s="86" t="s">
        <v>291</v>
      </c>
      <c r="D11" s="89">
        <v>0</v>
      </c>
    </row>
    <row r="12" spans="2:4" x14ac:dyDescent="0.35">
      <c r="B12" s="94" t="s">
        <v>273</v>
      </c>
      <c r="C12" s="86" t="s">
        <v>292</v>
      </c>
      <c r="D12" s="89">
        <v>662569.878379</v>
      </c>
    </row>
    <row r="13" spans="2:4" x14ac:dyDescent="0.35">
      <c r="B13" s="94" t="s">
        <v>274</v>
      </c>
      <c r="C13" s="87" t="s">
        <v>275</v>
      </c>
      <c r="D13" s="89">
        <v>0</v>
      </c>
    </row>
    <row r="14" spans="2:4" x14ac:dyDescent="0.35">
      <c r="B14" s="94" t="s">
        <v>276</v>
      </c>
      <c r="C14" s="87" t="s">
        <v>277</v>
      </c>
      <c r="D14" s="89">
        <v>11655.843696</v>
      </c>
    </row>
    <row r="15" spans="2:4" ht="20" x14ac:dyDescent="0.35">
      <c r="B15" s="94" t="s">
        <v>278</v>
      </c>
      <c r="C15" s="28" t="s">
        <v>279</v>
      </c>
      <c r="D15" s="89">
        <v>69.462631999999999</v>
      </c>
    </row>
    <row r="16" spans="2:4" x14ac:dyDescent="0.35">
      <c r="B16" s="94" t="s">
        <v>280</v>
      </c>
      <c r="C16" s="87" t="s">
        <v>281</v>
      </c>
      <c r="D16" s="89">
        <v>25.304105</v>
      </c>
    </row>
    <row r="17" spans="2:4" x14ac:dyDescent="0.35">
      <c r="B17" s="94" t="s">
        <v>282</v>
      </c>
      <c r="C17" s="87" t="s">
        <v>293</v>
      </c>
      <c r="D17" s="89">
        <v>0</v>
      </c>
    </row>
    <row r="18" spans="2:4" x14ac:dyDescent="0.35">
      <c r="B18" s="94" t="s">
        <v>283</v>
      </c>
      <c r="C18" s="87" t="s">
        <v>284</v>
      </c>
      <c r="D18" s="89">
        <v>318826.86993599997</v>
      </c>
    </row>
    <row r="19" spans="2:4" x14ac:dyDescent="0.35">
      <c r="B19" s="94" t="s">
        <v>285</v>
      </c>
      <c r="C19" s="87" t="s">
        <v>294</v>
      </c>
      <c r="D19" s="89">
        <v>314935.36027200002</v>
      </c>
    </row>
    <row r="20" spans="2:4" x14ac:dyDescent="0.35">
      <c r="B20" s="94" t="s">
        <v>286</v>
      </c>
      <c r="C20" s="87" t="s">
        <v>287</v>
      </c>
      <c r="D20" s="89">
        <v>5054.3053380000001</v>
      </c>
    </row>
    <row r="21" spans="2:4" ht="15" thickBot="1" x14ac:dyDescent="0.4">
      <c r="B21" s="105" t="s">
        <v>288</v>
      </c>
      <c r="C21" s="88" t="s">
        <v>289</v>
      </c>
      <c r="D21" s="90">
        <v>12002.732400000001</v>
      </c>
    </row>
  </sheetData>
  <sheetProtection algorithmName="SHA-512" hashValue="Lg4Ut0D59tUCcc7R37aF/j0vdi9b6s7pwTLCQqxfkqL3l6LZikZXykm+oV3B9F7T6jNkC+/nPO98YZpQhwWugw==" saltValue="z4j8O1PoiGQV4I22wipMew==" spinCount="100000" sheet="1" objects="1" scenarios="1"/>
  <mergeCells count="1">
    <mergeCell ref="C8:D8"/>
  </mergeCells>
  <hyperlinks>
    <hyperlink ref="B2" location="Tartalom!A1" display="Back to contents page" xr:uid="{DDD8FC03-BC60-4FE8-AC21-5439CBE2BAF6}"/>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8229A-70B4-4CA6-8595-5C5F8DA1CD32}">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B1:L46"/>
  <sheetViews>
    <sheetView showGridLines="0" workbookViewId="0"/>
  </sheetViews>
  <sheetFormatPr defaultRowHeight="14.5" x14ac:dyDescent="0.35"/>
  <cols>
    <col min="1" max="1" width="4.453125" customWidth="1"/>
    <col min="2" max="2" width="7" customWidth="1"/>
    <col min="3" max="3" width="58.453125" customWidth="1"/>
    <col min="4" max="4" width="8.7265625" bestFit="1" customWidth="1"/>
  </cols>
  <sheetData>
    <row r="1" spans="2:12" ht="12.75" customHeight="1" x14ac:dyDescent="0.35"/>
    <row r="2" spans="2:12" x14ac:dyDescent="0.35">
      <c r="B2" s="153" t="s">
        <v>0</v>
      </c>
      <c r="C2" s="39"/>
      <c r="D2" s="39"/>
    </row>
    <row r="3" spans="2:12" x14ac:dyDescent="0.35">
      <c r="B3" s="1"/>
      <c r="C3" s="1"/>
      <c r="D3" s="1"/>
    </row>
    <row r="4" spans="2:12" ht="15.5" x14ac:dyDescent="0.35">
      <c r="B4" s="11" t="s">
        <v>295</v>
      </c>
      <c r="C4" s="2"/>
      <c r="D4" s="2"/>
    </row>
    <row r="5" spans="2:12" x14ac:dyDescent="0.35">
      <c r="B5" s="1"/>
      <c r="C5" s="1"/>
      <c r="D5" s="1"/>
    </row>
    <row r="6" spans="2:12" x14ac:dyDescent="0.35">
      <c r="B6" s="3"/>
      <c r="C6" s="4"/>
      <c r="D6" s="4"/>
    </row>
    <row r="7" spans="2:12" ht="15" thickBot="1" x14ac:dyDescent="0.4">
      <c r="B7" s="20"/>
    </row>
    <row r="8" spans="2:12" ht="32.25" customHeight="1" thickBot="1" x14ac:dyDescent="0.4">
      <c r="B8" s="92"/>
      <c r="C8" s="93" t="s">
        <v>2</v>
      </c>
      <c r="D8" s="456" t="s">
        <v>296</v>
      </c>
      <c r="E8" s="456"/>
      <c r="F8" s="456"/>
      <c r="G8" s="456"/>
      <c r="H8" s="457" t="s">
        <v>297</v>
      </c>
      <c r="I8" s="457"/>
      <c r="J8" s="457"/>
      <c r="K8" s="457"/>
    </row>
    <row r="9" spans="2:12" ht="24" customHeight="1" x14ac:dyDescent="0.35">
      <c r="B9" s="139" t="s">
        <v>298</v>
      </c>
      <c r="C9" s="120" t="s">
        <v>299</v>
      </c>
      <c r="D9" s="121">
        <f>+Tartalom!B3</f>
        <v>46022</v>
      </c>
      <c r="E9" s="121">
        <f>+EOMONTH(D9,-3)</f>
        <v>45930</v>
      </c>
      <c r="F9" s="121">
        <f>+EOMONTH(E9,-3)</f>
        <v>45838</v>
      </c>
      <c r="G9" s="121">
        <f>+EOMONTH(F9,-3)</f>
        <v>45747</v>
      </c>
      <c r="H9" s="121">
        <f>+Tartalom!B3</f>
        <v>46022</v>
      </c>
      <c r="I9" s="121">
        <f>+EOMONTH(H9,-3)</f>
        <v>45930</v>
      </c>
      <c r="J9" s="121">
        <f>+EOMONTH(I9,-3)</f>
        <v>45838</v>
      </c>
      <c r="K9" s="121">
        <f>+EOMONTH(J9,-3)</f>
        <v>45747</v>
      </c>
    </row>
    <row r="10" spans="2:12" x14ac:dyDescent="0.35">
      <c r="B10" s="140" t="s">
        <v>300</v>
      </c>
      <c r="C10" s="141" t="s">
        <v>301</v>
      </c>
      <c r="D10" s="117">
        <v>12</v>
      </c>
      <c r="E10" s="117">
        <v>12</v>
      </c>
      <c r="F10" s="117">
        <v>12</v>
      </c>
      <c r="G10" s="117">
        <v>12</v>
      </c>
      <c r="H10" s="117">
        <v>12</v>
      </c>
      <c r="I10" s="117">
        <v>12</v>
      </c>
      <c r="J10" s="117">
        <v>12</v>
      </c>
      <c r="K10" s="117">
        <v>12</v>
      </c>
    </row>
    <row r="11" spans="2:12" ht="15" customHeight="1" x14ac:dyDescent="0.35">
      <c r="B11" s="455" t="s">
        <v>302</v>
      </c>
      <c r="C11" s="455"/>
      <c r="D11" s="455"/>
      <c r="E11" s="455"/>
      <c r="F11" s="455"/>
      <c r="G11" s="455"/>
      <c r="H11" s="455"/>
      <c r="I11" s="455"/>
      <c r="J11" s="455"/>
      <c r="K11" s="455"/>
      <c r="L11" s="29"/>
    </row>
    <row r="12" spans="2:12" ht="27.75" customHeight="1" x14ac:dyDescent="0.35">
      <c r="B12" s="140">
        <v>1</v>
      </c>
      <c r="C12" s="142" t="s">
        <v>303</v>
      </c>
      <c r="D12" s="143"/>
      <c r="E12" s="143"/>
      <c r="F12" s="143"/>
      <c r="G12" s="143"/>
      <c r="H12" s="401">
        <v>22005.526281688013</v>
      </c>
      <c r="I12" s="401">
        <v>47823.402662235545</v>
      </c>
      <c r="J12" s="401">
        <v>72469.519399183933</v>
      </c>
      <c r="K12" s="401">
        <v>72764.413983979743</v>
      </c>
    </row>
    <row r="13" spans="2:12" ht="25.5" customHeight="1" x14ac:dyDescent="0.35">
      <c r="B13" s="455" t="s">
        <v>304</v>
      </c>
      <c r="C13" s="455"/>
      <c r="D13" s="455"/>
      <c r="E13" s="455"/>
      <c r="F13" s="455"/>
      <c r="G13" s="455"/>
      <c r="H13" s="455"/>
      <c r="I13" s="455"/>
      <c r="J13" s="455"/>
      <c r="K13" s="455"/>
      <c r="L13" s="29"/>
    </row>
    <row r="14" spans="2:12" x14ac:dyDescent="0.35">
      <c r="B14" s="122">
        <v>2</v>
      </c>
      <c r="C14" s="130" t="s">
        <v>305</v>
      </c>
      <c r="D14" s="89">
        <v>3358.3413124166668</v>
      </c>
      <c r="E14" s="89">
        <v>3522.6891840833337</v>
      </c>
      <c r="F14" s="89">
        <v>3608.5795325833337</v>
      </c>
      <c r="G14" s="89">
        <v>3454.2248192500006</v>
      </c>
      <c r="H14" s="89">
        <v>227.22741118333332</v>
      </c>
      <c r="I14" s="89">
        <v>237.53479605416661</v>
      </c>
      <c r="J14" s="89">
        <v>243.49734957083331</v>
      </c>
      <c r="K14" s="89">
        <v>225.45815401249993</v>
      </c>
    </row>
    <row r="15" spans="2:12" x14ac:dyDescent="0.35">
      <c r="B15" s="44">
        <v>3</v>
      </c>
      <c r="C15" s="124" t="s">
        <v>306</v>
      </c>
      <c r="D15" s="46">
        <v>1511.8278695000001</v>
      </c>
      <c r="E15" s="46">
        <v>1628.5355517500002</v>
      </c>
      <c r="F15" s="46">
        <v>1698.6280984166667</v>
      </c>
      <c r="G15" s="46">
        <v>1741.5016197499999</v>
      </c>
      <c r="H15" s="89">
        <v>75.591393475000004</v>
      </c>
      <c r="I15" s="89">
        <v>81.426777587500013</v>
      </c>
      <c r="J15" s="89">
        <v>84.93140492083333</v>
      </c>
      <c r="K15" s="89">
        <v>87.075080987499987</v>
      </c>
    </row>
    <row r="16" spans="2:12" x14ac:dyDescent="0.35">
      <c r="B16" s="122">
        <v>4</v>
      </c>
      <c r="C16" s="125" t="s">
        <v>307</v>
      </c>
      <c r="D16" s="89">
        <v>1506.2757476666673</v>
      </c>
      <c r="E16" s="89">
        <v>1550.9925139166669</v>
      </c>
      <c r="F16" s="89">
        <v>1575.5717757500004</v>
      </c>
      <c r="G16" s="89">
        <v>1382.5291566666667</v>
      </c>
      <c r="H16" s="89">
        <v>151.6360177083333</v>
      </c>
      <c r="I16" s="89">
        <v>156.10801846666666</v>
      </c>
      <c r="J16" s="89">
        <v>158.56594464999998</v>
      </c>
      <c r="K16" s="89">
        <v>138.38307302500002</v>
      </c>
    </row>
    <row r="17" spans="2:11" x14ac:dyDescent="0.35">
      <c r="B17" s="122">
        <v>5</v>
      </c>
      <c r="C17" s="130" t="s">
        <v>308</v>
      </c>
      <c r="D17" s="89">
        <v>12526.586892083333</v>
      </c>
      <c r="E17" s="89">
        <v>11387.5284825</v>
      </c>
      <c r="F17" s="89">
        <v>9673.6750218333345</v>
      </c>
      <c r="G17" s="89">
        <v>8191.9573663333331</v>
      </c>
      <c r="H17" s="89">
        <v>9893.3882154166658</v>
      </c>
      <c r="I17" s="89">
        <v>8664.1085738333331</v>
      </c>
      <c r="J17" s="89">
        <v>6918.1509008833336</v>
      </c>
      <c r="K17" s="89">
        <v>5716.8044562499999</v>
      </c>
    </row>
    <row r="18" spans="2:11" x14ac:dyDescent="0.35">
      <c r="B18" s="122">
        <v>6</v>
      </c>
      <c r="C18" s="126" t="s">
        <v>309</v>
      </c>
      <c r="D18" s="89">
        <v>0</v>
      </c>
      <c r="E18" s="89">
        <v>0</v>
      </c>
      <c r="F18" s="89">
        <v>0</v>
      </c>
      <c r="G18" s="89">
        <v>0</v>
      </c>
      <c r="H18" s="89">
        <v>0</v>
      </c>
      <c r="I18" s="89">
        <v>0</v>
      </c>
      <c r="J18" s="89">
        <v>0</v>
      </c>
      <c r="K18" s="89">
        <v>0</v>
      </c>
    </row>
    <row r="19" spans="2:11" x14ac:dyDescent="0.35">
      <c r="B19" s="122">
        <v>7</v>
      </c>
      <c r="C19" s="125" t="s">
        <v>310</v>
      </c>
      <c r="D19" s="89">
        <v>12526.586892083333</v>
      </c>
      <c r="E19" s="89">
        <v>11387.5284825</v>
      </c>
      <c r="F19" s="89">
        <v>9673.6750218333345</v>
      </c>
      <c r="G19" s="89">
        <v>8191.9573663333331</v>
      </c>
      <c r="H19" s="89">
        <v>9893.3882154166658</v>
      </c>
      <c r="I19" s="89">
        <v>8664.1085738333331</v>
      </c>
      <c r="J19" s="89">
        <v>6918.1509008833336</v>
      </c>
      <c r="K19" s="89">
        <v>5716.8044562499999</v>
      </c>
    </row>
    <row r="20" spans="2:11" x14ac:dyDescent="0.35">
      <c r="B20" s="122">
        <v>8</v>
      </c>
      <c r="C20" s="125" t="s">
        <v>311</v>
      </c>
      <c r="D20" s="89">
        <v>0</v>
      </c>
      <c r="E20" s="89">
        <v>0</v>
      </c>
      <c r="F20" s="89">
        <v>0</v>
      </c>
      <c r="G20" s="89">
        <v>0</v>
      </c>
      <c r="H20" s="89">
        <v>0</v>
      </c>
      <c r="I20" s="89">
        <v>0</v>
      </c>
      <c r="J20" s="89">
        <v>0</v>
      </c>
      <c r="K20" s="89">
        <v>0</v>
      </c>
    </row>
    <row r="21" spans="2:11" x14ac:dyDescent="0.35">
      <c r="B21" s="122">
        <v>9</v>
      </c>
      <c r="C21" s="125" t="s">
        <v>312</v>
      </c>
      <c r="D21" s="402"/>
      <c r="E21" s="402"/>
      <c r="F21" s="402"/>
      <c r="G21" s="402"/>
      <c r="H21" s="89">
        <v>0</v>
      </c>
      <c r="I21" s="89">
        <v>0</v>
      </c>
      <c r="J21" s="89">
        <v>0</v>
      </c>
      <c r="K21" s="89">
        <v>0</v>
      </c>
    </row>
    <row r="22" spans="2:11" ht="21.75" customHeight="1" x14ac:dyDescent="0.35">
      <c r="B22" s="122">
        <v>10</v>
      </c>
      <c r="C22" s="130" t="s">
        <v>313</v>
      </c>
      <c r="D22" s="89">
        <v>90749.174533416677</v>
      </c>
      <c r="E22" s="89">
        <v>86247.046929936289</v>
      </c>
      <c r="F22" s="89">
        <v>82836.558269127825</v>
      </c>
      <c r="G22" s="89">
        <v>74403.764018730013</v>
      </c>
      <c r="H22" s="89">
        <v>8134.3820610041657</v>
      </c>
      <c r="I22" s="89">
        <v>7672.2790327612993</v>
      </c>
      <c r="J22" s="89">
        <v>7298.6423584945014</v>
      </c>
      <c r="K22" s="89">
        <v>6509.4346561425082</v>
      </c>
    </row>
    <row r="23" spans="2:11" ht="21.5" x14ac:dyDescent="0.35">
      <c r="B23" s="122">
        <v>11</v>
      </c>
      <c r="C23" s="126" t="s">
        <v>314</v>
      </c>
      <c r="D23" s="89">
        <v>55.395698750000001</v>
      </c>
      <c r="E23" s="89">
        <v>66.474037186299995</v>
      </c>
      <c r="F23" s="89">
        <v>70.059645877833333</v>
      </c>
      <c r="G23" s="89">
        <v>88.228766730008331</v>
      </c>
      <c r="H23" s="89">
        <v>55.395698750000001</v>
      </c>
      <c r="I23" s="89">
        <v>66.474037186299995</v>
      </c>
      <c r="J23" s="89">
        <v>70.059645877833333</v>
      </c>
      <c r="K23" s="89">
        <v>88.228766730008331</v>
      </c>
    </row>
    <row r="24" spans="2:11" x14ac:dyDescent="0.35">
      <c r="B24" s="122">
        <v>12</v>
      </c>
      <c r="C24" s="126" t="s">
        <v>315</v>
      </c>
      <c r="D24" s="89">
        <v>0</v>
      </c>
      <c r="E24" s="89">
        <v>0</v>
      </c>
      <c r="F24" s="89">
        <v>0</v>
      </c>
      <c r="G24" s="89">
        <v>0</v>
      </c>
      <c r="H24" s="89">
        <v>0</v>
      </c>
      <c r="I24" s="89">
        <v>0</v>
      </c>
      <c r="J24" s="89">
        <v>0</v>
      </c>
      <c r="K24" s="89">
        <v>0</v>
      </c>
    </row>
    <row r="25" spans="2:11" x14ac:dyDescent="0.35">
      <c r="B25" s="122">
        <v>13</v>
      </c>
      <c r="C25" s="127" t="s">
        <v>316</v>
      </c>
      <c r="D25" s="89">
        <v>90693.778834666664</v>
      </c>
      <c r="E25" s="89">
        <v>86180.572892750002</v>
      </c>
      <c r="F25" s="89">
        <v>82766.498623250009</v>
      </c>
      <c r="G25" s="89">
        <v>74315.535252000001</v>
      </c>
      <c r="H25" s="89">
        <v>8078.9863622541661</v>
      </c>
      <c r="I25" s="89">
        <v>7605.8049955749993</v>
      </c>
      <c r="J25" s="89">
        <v>7228.582712616666</v>
      </c>
      <c r="K25" s="89">
        <v>6421.2058894125012</v>
      </c>
    </row>
    <row r="26" spans="2:11" x14ac:dyDescent="0.35">
      <c r="B26" s="122">
        <v>14</v>
      </c>
      <c r="C26" s="130" t="s">
        <v>317</v>
      </c>
      <c r="D26" s="89">
        <v>12023.905898168354</v>
      </c>
      <c r="E26" s="89">
        <v>10588.706826122296</v>
      </c>
      <c r="F26" s="89">
        <v>11467.367826640157</v>
      </c>
      <c r="G26" s="89">
        <v>12866.607100329746</v>
      </c>
      <c r="H26" s="89">
        <v>3348.676852637705</v>
      </c>
      <c r="I26" s="89">
        <v>2155.1964000083126</v>
      </c>
      <c r="J26" s="89">
        <v>3195.8755206095102</v>
      </c>
      <c r="K26" s="89">
        <v>4678.8789927990974</v>
      </c>
    </row>
    <row r="27" spans="2:11" x14ac:dyDescent="0.35">
      <c r="B27" s="122">
        <v>15</v>
      </c>
      <c r="C27" s="130" t="s">
        <v>318</v>
      </c>
      <c r="D27" s="89">
        <v>80.942370666666676</v>
      </c>
      <c r="E27" s="89">
        <v>74.174941750000002</v>
      </c>
      <c r="F27" s="89">
        <v>61.993902083333332</v>
      </c>
      <c r="G27" s="89">
        <v>47.132094583333334</v>
      </c>
      <c r="H27" s="89">
        <v>0</v>
      </c>
      <c r="I27" s="89">
        <v>0</v>
      </c>
      <c r="J27" s="89">
        <v>0</v>
      </c>
      <c r="K27" s="89">
        <v>0</v>
      </c>
    </row>
    <row r="28" spans="2:11" x14ac:dyDescent="0.35">
      <c r="B28" s="140">
        <v>16</v>
      </c>
      <c r="C28" s="144" t="s">
        <v>319</v>
      </c>
      <c r="D28" s="403"/>
      <c r="E28" s="403"/>
      <c r="F28" s="403"/>
      <c r="G28" s="403"/>
      <c r="H28" s="89">
        <v>21603.674540241871</v>
      </c>
      <c r="I28" s="89">
        <v>18729.118802657114</v>
      </c>
      <c r="J28" s="89">
        <v>17656.166129558176</v>
      </c>
      <c r="K28" s="89">
        <v>17130.576259204106</v>
      </c>
    </row>
    <row r="29" spans="2:11" ht="20.25" customHeight="1" x14ac:dyDescent="0.35">
      <c r="B29" s="455" t="s">
        <v>320</v>
      </c>
      <c r="C29" s="455"/>
      <c r="D29" s="455"/>
      <c r="E29" s="455"/>
      <c r="F29" s="455"/>
      <c r="G29" s="455"/>
      <c r="H29" s="455"/>
      <c r="I29" s="455"/>
      <c r="J29" s="455"/>
      <c r="K29" s="455"/>
    </row>
    <row r="30" spans="2:11" x14ac:dyDescent="0.35">
      <c r="B30" s="122">
        <v>17</v>
      </c>
      <c r="C30" s="130" t="s">
        <v>321</v>
      </c>
      <c r="D30" s="89">
        <v>0</v>
      </c>
      <c r="E30" s="89">
        <v>0</v>
      </c>
      <c r="F30" s="89">
        <v>0</v>
      </c>
      <c r="G30" s="89">
        <v>0</v>
      </c>
      <c r="H30" s="89">
        <v>0</v>
      </c>
      <c r="I30" s="89">
        <v>0</v>
      </c>
      <c r="J30" s="89">
        <v>0</v>
      </c>
      <c r="K30" s="89">
        <v>0</v>
      </c>
    </row>
    <row r="31" spans="2:11" x14ac:dyDescent="0.35">
      <c r="B31" s="122">
        <v>18</v>
      </c>
      <c r="C31" s="130" t="s">
        <v>322</v>
      </c>
      <c r="D31" s="89">
        <v>39776.574766749989</v>
      </c>
      <c r="E31" s="89">
        <v>38338.900108749993</v>
      </c>
      <c r="F31" s="89">
        <v>33671.2270565</v>
      </c>
      <c r="G31" s="89">
        <v>30286.459919166668</v>
      </c>
      <c r="H31" s="89">
        <v>27785.686593250004</v>
      </c>
      <c r="I31" s="89">
        <v>27240.245599750004</v>
      </c>
      <c r="J31" s="89">
        <v>24586.478425833335</v>
      </c>
      <c r="K31" s="89">
        <v>22869.764820333334</v>
      </c>
    </row>
    <row r="32" spans="2:11" x14ac:dyDescent="0.35">
      <c r="B32" s="122">
        <v>19</v>
      </c>
      <c r="C32" s="129" t="s">
        <v>323</v>
      </c>
      <c r="D32" s="89">
        <v>73.551096916666665</v>
      </c>
      <c r="E32" s="89">
        <v>76.716303094733334</v>
      </c>
      <c r="F32" s="89">
        <v>81.702587743199999</v>
      </c>
      <c r="G32" s="89">
        <v>103.92416387783332</v>
      </c>
      <c r="H32" s="89">
        <v>73.551096916666665</v>
      </c>
      <c r="I32" s="89">
        <v>76.716303094733334</v>
      </c>
      <c r="J32" s="89">
        <v>81.702587743199999</v>
      </c>
      <c r="K32" s="89">
        <v>103.92416387783332</v>
      </c>
    </row>
    <row r="33" spans="2:11" ht="30" x14ac:dyDescent="0.35">
      <c r="B33" s="122" t="s">
        <v>213</v>
      </c>
      <c r="C33" s="130" t="s">
        <v>324</v>
      </c>
      <c r="D33" s="402"/>
      <c r="E33" s="402"/>
      <c r="F33" s="402"/>
      <c r="G33" s="402"/>
      <c r="H33" s="89">
        <v>0</v>
      </c>
      <c r="I33" s="89">
        <v>0</v>
      </c>
      <c r="J33" s="89">
        <v>0</v>
      </c>
      <c r="K33" s="89">
        <v>0</v>
      </c>
    </row>
    <row r="34" spans="2:11" x14ac:dyDescent="0.35">
      <c r="B34" s="122" t="s">
        <v>214</v>
      </c>
      <c r="C34" s="130" t="s">
        <v>325</v>
      </c>
      <c r="D34" s="402"/>
      <c r="E34" s="402"/>
      <c r="F34" s="402"/>
      <c r="G34" s="402"/>
      <c r="H34" s="89">
        <v>0</v>
      </c>
      <c r="I34" s="89">
        <v>0</v>
      </c>
      <c r="J34" s="89">
        <v>0</v>
      </c>
      <c r="K34" s="89">
        <v>0</v>
      </c>
    </row>
    <row r="35" spans="2:11" x14ac:dyDescent="0.35">
      <c r="B35" s="122">
        <v>20</v>
      </c>
      <c r="C35" s="123" t="s">
        <v>326</v>
      </c>
      <c r="D35" s="89">
        <v>39850.125863666668</v>
      </c>
      <c r="E35" s="89">
        <v>38415.616411844727</v>
      </c>
      <c r="F35" s="89">
        <v>33752.929644243202</v>
      </c>
      <c r="G35" s="89">
        <v>30390.384083044501</v>
      </c>
      <c r="H35" s="89">
        <v>27859.237690166668</v>
      </c>
      <c r="I35" s="89">
        <v>27316.961902844731</v>
      </c>
      <c r="J35" s="89">
        <v>24668.181013576537</v>
      </c>
      <c r="K35" s="89">
        <v>22973.688984211167</v>
      </c>
    </row>
    <row r="36" spans="2:11" x14ac:dyDescent="0.35">
      <c r="B36" s="122" t="s">
        <v>327</v>
      </c>
      <c r="C36" s="133" t="s">
        <v>328</v>
      </c>
      <c r="D36" s="89">
        <v>0</v>
      </c>
      <c r="E36" s="89">
        <v>0</v>
      </c>
      <c r="F36" s="89">
        <v>0</v>
      </c>
      <c r="G36" s="89">
        <v>0</v>
      </c>
      <c r="H36" s="89">
        <v>0</v>
      </c>
      <c r="I36" s="89">
        <v>0</v>
      </c>
      <c r="J36" s="89">
        <v>0</v>
      </c>
      <c r="K36" s="89">
        <v>0</v>
      </c>
    </row>
    <row r="37" spans="2:11" x14ac:dyDescent="0.35">
      <c r="B37" s="122" t="s">
        <v>329</v>
      </c>
      <c r="C37" s="133" t="s">
        <v>330</v>
      </c>
      <c r="D37" s="89">
        <v>0</v>
      </c>
      <c r="E37" s="89">
        <v>0</v>
      </c>
      <c r="F37" s="89">
        <v>0</v>
      </c>
      <c r="G37" s="89">
        <v>0</v>
      </c>
      <c r="H37" s="89">
        <v>0</v>
      </c>
      <c r="I37" s="89">
        <v>0</v>
      </c>
      <c r="J37" s="89">
        <v>0</v>
      </c>
      <c r="K37" s="89">
        <v>0</v>
      </c>
    </row>
    <row r="38" spans="2:11" x14ac:dyDescent="0.35">
      <c r="B38" s="140" t="s">
        <v>331</v>
      </c>
      <c r="C38" s="145" t="s">
        <v>332</v>
      </c>
      <c r="D38" s="401">
        <v>39850.125863666675</v>
      </c>
      <c r="E38" s="401">
        <v>38415.616411844734</v>
      </c>
      <c r="F38" s="401">
        <v>33752.929644243202</v>
      </c>
      <c r="G38" s="401">
        <v>30390.384083044501</v>
      </c>
      <c r="H38" s="89">
        <v>27859.237690166668</v>
      </c>
      <c r="I38" s="89">
        <v>27316.961902844731</v>
      </c>
      <c r="J38" s="89">
        <v>24668.181013576537</v>
      </c>
      <c r="K38" s="89">
        <v>22973.688984211167</v>
      </c>
    </row>
    <row r="39" spans="2:11" ht="15" customHeight="1" x14ac:dyDescent="0.35">
      <c r="B39" s="455" t="s">
        <v>333</v>
      </c>
      <c r="C39" s="455"/>
      <c r="D39" s="455"/>
      <c r="E39" s="455"/>
      <c r="F39" s="455"/>
      <c r="G39" s="455"/>
      <c r="H39" s="455"/>
      <c r="I39" s="455"/>
      <c r="J39" s="455"/>
      <c r="K39" s="455"/>
    </row>
    <row r="40" spans="2:11" x14ac:dyDescent="0.35">
      <c r="B40" s="122">
        <v>21</v>
      </c>
      <c r="C40" s="135" t="s">
        <v>334</v>
      </c>
      <c r="D40" s="131"/>
      <c r="E40" s="131"/>
      <c r="F40" s="131"/>
      <c r="G40" s="131"/>
      <c r="H40" s="89">
        <v>22559.439617169304</v>
      </c>
      <c r="I40" s="89">
        <v>47823.402662235545</v>
      </c>
      <c r="J40" s="89">
        <v>72469.519399183933</v>
      </c>
      <c r="K40" s="89">
        <v>72764.413983979743</v>
      </c>
    </row>
    <row r="41" spans="2:11" x14ac:dyDescent="0.35">
      <c r="B41" s="122">
        <v>22</v>
      </c>
      <c r="C41" s="136" t="s">
        <v>335</v>
      </c>
      <c r="D41" s="131"/>
      <c r="E41" s="131"/>
      <c r="F41" s="131"/>
      <c r="G41" s="131"/>
      <c r="H41" s="89">
        <v>5873.6125382885921</v>
      </c>
      <c r="I41" s="89">
        <v>5154.9736038924029</v>
      </c>
      <c r="J41" s="89">
        <v>4886.7354356176693</v>
      </c>
      <c r="K41" s="89">
        <v>5074.6045584636413</v>
      </c>
    </row>
    <row r="42" spans="2:11" ht="15" thickBot="1" x14ac:dyDescent="0.4">
      <c r="B42" s="128">
        <v>23</v>
      </c>
      <c r="C42" s="137" t="s">
        <v>336</v>
      </c>
      <c r="D42" s="134"/>
      <c r="E42" s="134"/>
      <c r="F42" s="134"/>
      <c r="G42" s="134"/>
      <c r="H42" s="404">
        <v>4.4845555833333339</v>
      </c>
      <c r="I42" s="404">
        <v>12.463725999999999</v>
      </c>
      <c r="J42" s="404">
        <v>18.818310166666667</v>
      </c>
      <c r="K42" s="404">
        <v>18.872368833333336</v>
      </c>
    </row>
    <row r="43" spans="2:11" x14ac:dyDescent="0.35">
      <c r="B43" s="68"/>
    </row>
    <row r="44" spans="2:11" x14ac:dyDescent="0.35">
      <c r="B44" s="68"/>
    </row>
    <row r="45" spans="2:11" x14ac:dyDescent="0.35">
      <c r="B45" s="68"/>
    </row>
    <row r="46" spans="2:11" x14ac:dyDescent="0.35">
      <c r="B46" s="68"/>
    </row>
  </sheetData>
  <sheetProtection algorithmName="SHA-512" hashValue="kShydMX+9XflMVWwAmYJDNSU5E6tNAhATQf4PJOod5XPwb9Muo+nR5ItO8OwvZkY/uXQdxDAGkmxAEAtGieTSA==" saltValue="p3GDjmioLVKP+3QXSZqEqQ==" spinCount="100000" sheet="1" objects="1" scenarios="1"/>
  <mergeCells count="6">
    <mergeCell ref="B13:K13"/>
    <mergeCell ref="B29:K29"/>
    <mergeCell ref="B39:K39"/>
    <mergeCell ref="B11:K11"/>
    <mergeCell ref="D8:G8"/>
    <mergeCell ref="H8:K8"/>
  </mergeCells>
  <hyperlinks>
    <hyperlink ref="B2" location="Tartalom!A1" display="Back to contents page" xr:uid="{A94164E4-7D8A-4ACA-A623-DC1269C8BF5A}"/>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B1:I47"/>
  <sheetViews>
    <sheetView showGridLines="0" workbookViewId="0"/>
  </sheetViews>
  <sheetFormatPr defaultRowHeight="14.5" x14ac:dyDescent="0.35"/>
  <cols>
    <col min="1" max="1" width="4.453125" customWidth="1"/>
    <col min="2" max="2" width="6.81640625" customWidth="1"/>
    <col min="3" max="3" width="56" customWidth="1"/>
    <col min="4" max="8" width="21.1796875" customWidth="1"/>
  </cols>
  <sheetData>
    <row r="1" spans="2:9" ht="12.75" customHeight="1" x14ac:dyDescent="0.35"/>
    <row r="2" spans="2:9" x14ac:dyDescent="0.35">
      <c r="B2" s="153" t="s">
        <v>0</v>
      </c>
      <c r="C2" s="39"/>
      <c r="D2" s="39"/>
    </row>
    <row r="3" spans="2:9" x14ac:dyDescent="0.35">
      <c r="B3" s="1"/>
      <c r="C3" s="1"/>
      <c r="D3" s="1"/>
    </row>
    <row r="4" spans="2:9" ht="15.5" x14ac:dyDescent="0.35">
      <c r="B4" s="11" t="s">
        <v>391</v>
      </c>
      <c r="C4" s="2"/>
      <c r="D4" s="2"/>
    </row>
    <row r="5" spans="2:9" ht="2.15" customHeight="1" x14ac:dyDescent="0.35">
      <c r="B5" s="1"/>
      <c r="C5" s="1"/>
      <c r="D5" s="1"/>
    </row>
    <row r="6" spans="2:9" ht="2.15" customHeight="1" x14ac:dyDescent="0.35">
      <c r="B6" s="429"/>
      <c r="C6" s="429"/>
      <c r="D6" s="429"/>
    </row>
    <row r="7" spans="2:9" ht="2.15" customHeight="1" x14ac:dyDescent="0.35">
      <c r="B7" s="3"/>
      <c r="C7" s="4"/>
      <c r="D7" s="4"/>
    </row>
    <row r="8" spans="2:9" ht="15" thickBot="1" x14ac:dyDescent="0.4">
      <c r="B8" s="20"/>
      <c r="C8" s="461">
        <f>+Tartalom!B3</f>
        <v>46022</v>
      </c>
      <c r="D8" s="461"/>
      <c r="E8" s="461"/>
      <c r="F8" s="461"/>
      <c r="G8" s="461"/>
      <c r="H8" s="461"/>
    </row>
    <row r="9" spans="2:9" x14ac:dyDescent="0.35">
      <c r="B9" s="462" t="s">
        <v>392</v>
      </c>
      <c r="C9" s="462"/>
      <c r="D9" s="460" t="s">
        <v>393</v>
      </c>
      <c r="E9" s="460"/>
      <c r="F9" s="460"/>
      <c r="G9" s="460"/>
      <c r="H9" s="462" t="s">
        <v>394</v>
      </c>
    </row>
    <row r="10" spans="2:9" ht="15" thickBot="1" x14ac:dyDescent="0.4">
      <c r="B10" s="463"/>
      <c r="C10" s="463"/>
      <c r="D10" s="305" t="s">
        <v>395</v>
      </c>
      <c r="E10" s="305" t="s">
        <v>396</v>
      </c>
      <c r="F10" s="305" t="s">
        <v>397</v>
      </c>
      <c r="G10" s="305" t="s">
        <v>398</v>
      </c>
      <c r="H10" s="463"/>
    </row>
    <row r="11" spans="2:9" ht="15" customHeight="1" x14ac:dyDescent="0.35">
      <c r="B11" s="458" t="s">
        <v>399</v>
      </c>
      <c r="C11" s="458"/>
      <c r="D11" s="458"/>
      <c r="E11" s="458"/>
      <c r="F11" s="458"/>
      <c r="G11" s="458"/>
      <c r="H11" s="458"/>
    </row>
    <row r="12" spans="2:9" x14ac:dyDescent="0.35">
      <c r="B12" s="94">
        <v>1</v>
      </c>
      <c r="C12" s="19" t="s">
        <v>400</v>
      </c>
      <c r="D12" s="405">
        <v>0</v>
      </c>
      <c r="E12" s="405">
        <v>0</v>
      </c>
      <c r="F12" s="405">
        <v>0</v>
      </c>
      <c r="G12" s="405">
        <v>61667897561.049103</v>
      </c>
      <c r="H12" s="405">
        <v>61667897561.049103</v>
      </c>
      <c r="I12" s="29"/>
    </row>
    <row r="13" spans="2:9" x14ac:dyDescent="0.35">
      <c r="B13" s="94">
        <v>2</v>
      </c>
      <c r="C13" s="146" t="s">
        <v>401</v>
      </c>
      <c r="D13" s="405">
        <v>0</v>
      </c>
      <c r="E13" s="405">
        <v>0</v>
      </c>
      <c r="F13" s="405">
        <v>0</v>
      </c>
      <c r="G13" s="405">
        <v>61667897561.049103</v>
      </c>
      <c r="H13" s="405">
        <v>61667897561.049103</v>
      </c>
    </row>
    <row r="14" spans="2:9" x14ac:dyDescent="0.35">
      <c r="B14" s="94">
        <v>3</v>
      </c>
      <c r="C14" s="146" t="s">
        <v>402</v>
      </c>
      <c r="D14" s="409"/>
      <c r="E14" s="405">
        <v>0</v>
      </c>
      <c r="F14" s="405">
        <v>0</v>
      </c>
      <c r="G14" s="405">
        <v>0</v>
      </c>
      <c r="H14" s="405">
        <v>0</v>
      </c>
      <c r="I14" s="29"/>
    </row>
    <row r="15" spans="2:9" x14ac:dyDescent="0.35">
      <c r="B15" s="94">
        <v>4</v>
      </c>
      <c r="C15" s="19" t="s">
        <v>403</v>
      </c>
      <c r="D15" s="410"/>
      <c r="E15" s="405">
        <v>2898497666</v>
      </c>
      <c r="F15" s="405">
        <v>0</v>
      </c>
      <c r="G15" s="405">
        <v>0</v>
      </c>
      <c r="H15" s="405">
        <v>2682911046.9499998</v>
      </c>
    </row>
    <row r="16" spans="2:9" x14ac:dyDescent="0.35">
      <c r="B16" s="94">
        <v>5</v>
      </c>
      <c r="C16" s="146" t="s">
        <v>306</v>
      </c>
      <c r="D16" s="410"/>
      <c r="E16" s="405">
        <v>1485262951</v>
      </c>
      <c r="F16" s="405">
        <v>0</v>
      </c>
      <c r="G16" s="405">
        <v>0</v>
      </c>
      <c r="H16" s="405">
        <v>1410999803.45</v>
      </c>
    </row>
    <row r="17" spans="2:8" x14ac:dyDescent="0.35">
      <c r="B17" s="94">
        <v>6</v>
      </c>
      <c r="C17" s="146" t="s">
        <v>307</v>
      </c>
      <c r="D17" s="410"/>
      <c r="E17" s="405">
        <v>1413234715</v>
      </c>
      <c r="F17" s="405">
        <v>0</v>
      </c>
      <c r="G17" s="405">
        <v>0</v>
      </c>
      <c r="H17" s="405">
        <v>1271911243.5</v>
      </c>
    </row>
    <row r="18" spans="2:8" x14ac:dyDescent="0.35">
      <c r="B18" s="94">
        <v>7</v>
      </c>
      <c r="C18" s="19" t="s">
        <v>404</v>
      </c>
      <c r="D18" s="410"/>
      <c r="E18" s="405">
        <v>38715965894</v>
      </c>
      <c r="F18" s="405">
        <v>27073253312</v>
      </c>
      <c r="G18" s="405">
        <v>583283634440</v>
      </c>
      <c r="H18" s="405">
        <v>598044436405</v>
      </c>
    </row>
    <row r="19" spans="2:8" x14ac:dyDescent="0.35">
      <c r="B19" s="94">
        <v>8</v>
      </c>
      <c r="C19" s="146" t="s">
        <v>405</v>
      </c>
      <c r="D19" s="410"/>
      <c r="E19" s="405">
        <v>0</v>
      </c>
      <c r="F19" s="405">
        <v>0</v>
      </c>
      <c r="G19" s="405">
        <v>0</v>
      </c>
      <c r="H19" s="405">
        <v>0</v>
      </c>
    </row>
    <row r="20" spans="2:8" x14ac:dyDescent="0.35">
      <c r="B20" s="94">
        <v>9</v>
      </c>
      <c r="C20" s="146" t="s">
        <v>406</v>
      </c>
      <c r="D20" s="410"/>
      <c r="E20" s="405">
        <v>38715965894</v>
      </c>
      <c r="F20" s="405">
        <v>27073253312</v>
      </c>
      <c r="G20" s="405">
        <v>583283634440</v>
      </c>
      <c r="H20" s="405">
        <v>598044436405</v>
      </c>
    </row>
    <row r="21" spans="2:8" x14ac:dyDescent="0.35">
      <c r="B21" s="94">
        <v>10</v>
      </c>
      <c r="C21" s="19" t="s">
        <v>407</v>
      </c>
      <c r="D21" s="411"/>
      <c r="E21" s="405">
        <v>0</v>
      </c>
      <c r="F21" s="405">
        <v>0</v>
      </c>
      <c r="G21" s="405">
        <v>0</v>
      </c>
      <c r="H21" s="405">
        <v>0</v>
      </c>
    </row>
    <row r="22" spans="2:8" x14ac:dyDescent="0.35">
      <c r="B22" s="94">
        <v>11</v>
      </c>
      <c r="C22" s="19" t="s">
        <v>408</v>
      </c>
      <c r="D22" s="405">
        <v>0</v>
      </c>
      <c r="E22" s="405">
        <v>19005435532</v>
      </c>
      <c r="F22" s="405">
        <v>0</v>
      </c>
      <c r="G22" s="405">
        <v>11843045233.950928</v>
      </c>
      <c r="H22" s="405">
        <v>11843045233.950928</v>
      </c>
    </row>
    <row r="23" spans="2:8" x14ac:dyDescent="0.35">
      <c r="B23" s="94">
        <v>12</v>
      </c>
      <c r="C23" s="146" t="s">
        <v>409</v>
      </c>
      <c r="D23" s="405">
        <v>0</v>
      </c>
      <c r="E23" s="412"/>
      <c r="F23" s="413"/>
      <c r="G23" s="413"/>
      <c r="H23" s="414"/>
    </row>
    <row r="24" spans="2:8" ht="21.5" x14ac:dyDescent="0.35">
      <c r="B24" s="94">
        <v>13</v>
      </c>
      <c r="C24" s="147" t="s">
        <v>410</v>
      </c>
      <c r="D24" s="406"/>
      <c r="E24" s="405">
        <v>19005435532</v>
      </c>
      <c r="F24" s="405">
        <v>0</v>
      </c>
      <c r="G24" s="405">
        <v>11843045233.950928</v>
      </c>
      <c r="H24" s="405">
        <v>11843045233.950928</v>
      </c>
    </row>
    <row r="25" spans="2:8" x14ac:dyDescent="0.35">
      <c r="B25" s="117">
        <v>14</v>
      </c>
      <c r="C25" s="151" t="s">
        <v>411</v>
      </c>
      <c r="D25" s="408"/>
      <c r="E25" s="408"/>
      <c r="F25" s="408"/>
      <c r="G25" s="408"/>
      <c r="H25" s="407">
        <v>674238290246.95007</v>
      </c>
    </row>
    <row r="26" spans="2:8" x14ac:dyDescent="0.35">
      <c r="B26" s="459" t="s">
        <v>412</v>
      </c>
      <c r="C26" s="459"/>
      <c r="D26" s="459"/>
      <c r="E26" s="459"/>
      <c r="F26" s="459"/>
      <c r="G26" s="459"/>
      <c r="H26" s="459"/>
    </row>
    <row r="27" spans="2:8" x14ac:dyDescent="0.35">
      <c r="B27" s="94">
        <v>15</v>
      </c>
      <c r="C27" s="19" t="s">
        <v>303</v>
      </c>
      <c r="D27" s="409"/>
      <c r="E27" s="406"/>
      <c r="F27" s="406"/>
      <c r="G27" s="406"/>
      <c r="H27" s="405">
        <v>228839357.32630703</v>
      </c>
    </row>
    <row r="28" spans="2:8" x14ac:dyDescent="0.35">
      <c r="B28" s="94" t="s">
        <v>210</v>
      </c>
      <c r="C28" s="26" t="s">
        <v>413</v>
      </c>
      <c r="D28" s="410"/>
      <c r="E28" s="405">
        <v>0</v>
      </c>
      <c r="F28" s="405">
        <v>0</v>
      </c>
      <c r="G28" s="405">
        <v>0</v>
      </c>
      <c r="H28" s="405">
        <v>0</v>
      </c>
    </row>
    <row r="29" spans="2:8" x14ac:dyDescent="0.35">
      <c r="B29" s="94">
        <v>16</v>
      </c>
      <c r="C29" s="19" t="s">
        <v>414</v>
      </c>
      <c r="D29" s="410"/>
      <c r="E29" s="405">
        <v>0</v>
      </c>
      <c r="F29" s="405">
        <v>0</v>
      </c>
      <c r="G29" s="405">
        <v>0</v>
      </c>
      <c r="H29" s="405">
        <v>0</v>
      </c>
    </row>
    <row r="30" spans="2:8" x14ac:dyDescent="0.35">
      <c r="B30" s="94">
        <v>17</v>
      </c>
      <c r="C30" s="19" t="s">
        <v>415</v>
      </c>
      <c r="D30" s="410"/>
      <c r="E30" s="405">
        <v>189484345994</v>
      </c>
      <c r="F30" s="405">
        <v>153881234906</v>
      </c>
      <c r="G30" s="405">
        <v>344856889382</v>
      </c>
      <c r="H30" s="405">
        <v>446688647944.24994</v>
      </c>
    </row>
    <row r="31" spans="2:8" ht="27.75" customHeight="1" x14ac:dyDescent="0.35">
      <c r="B31" s="94">
        <v>18</v>
      </c>
      <c r="C31" s="147" t="s">
        <v>416</v>
      </c>
      <c r="D31" s="410"/>
      <c r="E31" s="405">
        <v>0</v>
      </c>
      <c r="F31" s="405">
        <v>0</v>
      </c>
      <c r="G31" s="405">
        <v>0</v>
      </c>
      <c r="H31" s="405">
        <v>0</v>
      </c>
    </row>
    <row r="32" spans="2:8" ht="39.75" customHeight="1" x14ac:dyDescent="0.35">
      <c r="B32" s="94">
        <v>19</v>
      </c>
      <c r="C32" s="147" t="s">
        <v>417</v>
      </c>
      <c r="D32" s="410"/>
      <c r="E32" s="405">
        <v>0</v>
      </c>
      <c r="F32" s="405">
        <v>0</v>
      </c>
      <c r="G32" s="405">
        <v>0</v>
      </c>
      <c r="H32" s="405">
        <v>0</v>
      </c>
    </row>
    <row r="33" spans="2:8" ht="51" customHeight="1" x14ac:dyDescent="0.35">
      <c r="B33" s="94">
        <v>20</v>
      </c>
      <c r="C33" s="147" t="s">
        <v>418</v>
      </c>
      <c r="D33" s="410"/>
      <c r="E33" s="405">
        <v>152050108302</v>
      </c>
      <c r="F33" s="405">
        <v>150963450244</v>
      </c>
      <c r="G33" s="405">
        <v>343788561585</v>
      </c>
      <c r="H33" s="405">
        <v>438546292162.44995</v>
      </c>
    </row>
    <row r="34" spans="2:8" ht="26.25" customHeight="1" x14ac:dyDescent="0.35">
      <c r="B34" s="94">
        <v>21</v>
      </c>
      <c r="C34" s="148" t="s">
        <v>419</v>
      </c>
      <c r="D34" s="410"/>
      <c r="E34" s="405">
        <v>5564745859</v>
      </c>
      <c r="F34" s="405">
        <v>10145856493</v>
      </c>
      <c r="G34" s="405">
        <v>25903822289</v>
      </c>
      <c r="H34" s="405">
        <v>24692785670.150002</v>
      </c>
    </row>
    <row r="35" spans="2:8" x14ac:dyDescent="0.35">
      <c r="B35" s="94">
        <v>22</v>
      </c>
      <c r="C35" s="149" t="s">
        <v>420</v>
      </c>
      <c r="D35" s="410"/>
      <c r="E35" s="405">
        <v>0</v>
      </c>
      <c r="F35" s="405">
        <v>0</v>
      </c>
      <c r="G35" s="405">
        <v>0</v>
      </c>
      <c r="H35" s="405">
        <v>0</v>
      </c>
    </row>
    <row r="36" spans="2:8" ht="21.5" x14ac:dyDescent="0.35">
      <c r="B36" s="94">
        <v>23</v>
      </c>
      <c r="C36" s="150" t="s">
        <v>419</v>
      </c>
      <c r="D36" s="410"/>
      <c r="E36" s="405">
        <v>0</v>
      </c>
      <c r="F36" s="405">
        <v>0</v>
      </c>
      <c r="G36" s="405">
        <v>0</v>
      </c>
      <c r="H36" s="405">
        <v>0</v>
      </c>
    </row>
    <row r="37" spans="2:8" ht="30" x14ac:dyDescent="0.35">
      <c r="B37" s="94">
        <v>24</v>
      </c>
      <c r="C37" s="132" t="s">
        <v>421</v>
      </c>
      <c r="D37" s="410"/>
      <c r="E37" s="405">
        <v>37434237692</v>
      </c>
      <c r="F37" s="405">
        <v>2917784662</v>
      </c>
      <c r="G37" s="405">
        <v>1068327797</v>
      </c>
      <c r="H37" s="405">
        <v>8142355781.8000002</v>
      </c>
    </row>
    <row r="38" spans="2:8" x14ac:dyDescent="0.35">
      <c r="B38" s="94">
        <v>25</v>
      </c>
      <c r="C38" s="19" t="s">
        <v>422</v>
      </c>
      <c r="D38" s="411"/>
      <c r="E38" s="405">
        <v>0</v>
      </c>
      <c r="F38" s="405">
        <v>0</v>
      </c>
      <c r="G38" s="405">
        <v>0</v>
      </c>
      <c r="H38" s="405">
        <v>0</v>
      </c>
    </row>
    <row r="39" spans="2:8" x14ac:dyDescent="0.35">
      <c r="B39" s="94">
        <v>26</v>
      </c>
      <c r="C39" s="19" t="s">
        <v>423</v>
      </c>
      <c r="D39" s="405">
        <v>0</v>
      </c>
      <c r="E39" s="405">
        <v>9333961382</v>
      </c>
      <c r="F39" s="405">
        <v>1029118864</v>
      </c>
      <c r="G39" s="405">
        <v>16124608620.999998</v>
      </c>
      <c r="H39" s="405">
        <v>22918783611.25</v>
      </c>
    </row>
    <row r="40" spans="2:8" x14ac:dyDescent="0.35">
      <c r="B40" s="94">
        <v>27</v>
      </c>
      <c r="C40" s="152" t="s">
        <v>424</v>
      </c>
      <c r="D40" s="406"/>
      <c r="E40" s="406"/>
      <c r="F40" s="406"/>
      <c r="G40" s="405">
        <v>0</v>
      </c>
      <c r="H40" s="405">
        <v>0</v>
      </c>
    </row>
    <row r="41" spans="2:8" ht="21.5" x14ac:dyDescent="0.35">
      <c r="B41" s="94">
        <v>28</v>
      </c>
      <c r="C41" s="147" t="s">
        <v>425</v>
      </c>
      <c r="D41" s="406"/>
      <c r="E41" s="419">
        <v>0</v>
      </c>
      <c r="F41" s="419">
        <v>0</v>
      </c>
      <c r="G41" s="419">
        <v>0</v>
      </c>
      <c r="H41" s="405">
        <v>0</v>
      </c>
    </row>
    <row r="42" spans="2:8" x14ac:dyDescent="0.35">
      <c r="B42" s="94">
        <v>29</v>
      </c>
      <c r="C42" s="146" t="s">
        <v>426</v>
      </c>
      <c r="D42" s="406"/>
      <c r="E42" s="419">
        <v>1379959644</v>
      </c>
      <c r="F42" s="419">
        <v>0</v>
      </c>
      <c r="G42" s="419">
        <v>0</v>
      </c>
      <c r="H42" s="405">
        <v>1379959644</v>
      </c>
    </row>
    <row r="43" spans="2:8" x14ac:dyDescent="0.35">
      <c r="B43" s="94">
        <v>30</v>
      </c>
      <c r="C43" s="146" t="s">
        <v>427</v>
      </c>
      <c r="D43" s="406"/>
      <c r="E43" s="419">
        <v>1044766775</v>
      </c>
      <c r="F43" s="419">
        <v>0</v>
      </c>
      <c r="G43" s="419">
        <v>0</v>
      </c>
      <c r="H43" s="405">
        <v>52238338.75</v>
      </c>
    </row>
    <row r="44" spans="2:8" x14ac:dyDescent="0.35">
      <c r="B44" s="94">
        <v>31</v>
      </c>
      <c r="C44" s="146" t="s">
        <v>428</v>
      </c>
      <c r="D44" s="406"/>
      <c r="E44" s="405">
        <v>6909234963</v>
      </c>
      <c r="F44" s="405">
        <v>1029118864</v>
      </c>
      <c r="G44" s="405">
        <v>16124608620.999998</v>
      </c>
      <c r="H44" s="405">
        <v>21486585628.5</v>
      </c>
    </row>
    <row r="45" spans="2:8" x14ac:dyDescent="0.35">
      <c r="B45" s="94">
        <v>32</v>
      </c>
      <c r="C45" s="19" t="s">
        <v>429</v>
      </c>
      <c r="D45" s="406"/>
      <c r="E45" s="405">
        <v>93858011718</v>
      </c>
      <c r="F45" s="405">
        <v>0</v>
      </c>
      <c r="G45" s="405">
        <v>0</v>
      </c>
      <c r="H45" s="405">
        <v>4693272710.4000006</v>
      </c>
    </row>
    <row r="46" spans="2:8" x14ac:dyDescent="0.35">
      <c r="B46" s="94">
        <v>33</v>
      </c>
      <c r="C46" s="13" t="s">
        <v>430</v>
      </c>
      <c r="D46" s="406"/>
      <c r="E46" s="417"/>
      <c r="F46" s="417"/>
      <c r="G46" s="417"/>
      <c r="H46" s="415">
        <v>474529543623.22626</v>
      </c>
    </row>
    <row r="47" spans="2:8" ht="15" thickBot="1" x14ac:dyDescent="0.4">
      <c r="B47" s="105">
        <v>34</v>
      </c>
      <c r="C47" s="138" t="s">
        <v>431</v>
      </c>
      <c r="D47" s="416"/>
      <c r="E47" s="418"/>
      <c r="F47" s="418"/>
      <c r="G47" s="418"/>
      <c r="H47" s="420">
        <v>1.4208562971630097</v>
      </c>
    </row>
  </sheetData>
  <sheetProtection algorithmName="SHA-512" hashValue="jvhmPAQcxEadQY4oO8J/IZwBwjIady4TvGJNL4JMngS10nVVnQ7w3NMIHlWSW3suoemxKGZeGNY4BPjoZg9dKg==" saltValue="HrKmZH4F64PqZ2V0zFo25Q=="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DEF14CE7-0BA4-459B-9394-335255EDA56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41032-B5AF-4042-9DE9-8F8F68F57A41}">
  <sheetPr>
    <tabColor theme="9"/>
  </sheetPr>
  <dimension ref="A1"/>
  <sheetViews>
    <sheetView workbookViewId="0"/>
  </sheetViews>
  <sheetFormatPr defaultRowHeight="14.5"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D97E-0FF6-428C-A702-CB1BAB220FF9}">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B1:R34"/>
  <sheetViews>
    <sheetView showGridLines="0" zoomScale="70" zoomScaleNormal="70" workbookViewId="0"/>
  </sheetViews>
  <sheetFormatPr defaultRowHeight="14.5" x14ac:dyDescent="0.35"/>
  <cols>
    <col min="1" max="1" width="4.453125" customWidth="1"/>
    <col min="2" max="2" width="6.81640625" customWidth="1"/>
    <col min="3" max="3" width="33.453125"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8" max="18" width="11.26953125" customWidth="1"/>
  </cols>
  <sheetData>
    <row r="1" spans="2:18" ht="12.75" customHeight="1" x14ac:dyDescent="0.35"/>
    <row r="2" spans="2:18" x14ac:dyDescent="0.35">
      <c r="B2" s="153" t="s">
        <v>0</v>
      </c>
      <c r="C2" s="39"/>
      <c r="D2" s="39"/>
    </row>
    <row r="3" spans="2:18" x14ac:dyDescent="0.35">
      <c r="B3" s="1"/>
      <c r="C3" s="1"/>
      <c r="D3" s="1"/>
    </row>
    <row r="4" spans="2:18" ht="15.5" x14ac:dyDescent="0.35">
      <c r="B4" s="11" t="s">
        <v>432</v>
      </c>
      <c r="C4" s="2"/>
      <c r="D4" s="2"/>
    </row>
    <row r="5" spans="2:18" ht="2.15" customHeight="1" x14ac:dyDescent="0.35">
      <c r="B5" s="1"/>
      <c r="C5" s="1"/>
      <c r="D5" s="1"/>
    </row>
    <row r="6" spans="2:18" ht="2.15" customHeight="1" x14ac:dyDescent="0.35">
      <c r="B6" s="429"/>
      <c r="C6" s="429"/>
      <c r="D6" s="429"/>
    </row>
    <row r="7" spans="2:18" ht="2.15" customHeight="1" x14ac:dyDescent="0.35">
      <c r="B7" s="3"/>
      <c r="C7" s="4"/>
      <c r="D7" s="4"/>
    </row>
    <row r="8" spans="2:18" ht="15" thickBot="1" x14ac:dyDescent="0.4">
      <c r="B8" s="20"/>
      <c r="C8" s="438">
        <f>+Tartalom!B3</f>
        <v>46022</v>
      </c>
      <c r="D8" s="438"/>
      <c r="E8" s="438"/>
      <c r="F8" s="438"/>
      <c r="G8" s="438"/>
      <c r="H8" s="438"/>
      <c r="I8" s="438"/>
      <c r="J8" s="438"/>
      <c r="K8" s="438"/>
      <c r="L8" s="438"/>
      <c r="M8" s="438"/>
      <c r="N8" s="438"/>
      <c r="O8" s="438"/>
      <c r="P8" s="438"/>
      <c r="Q8" s="438"/>
      <c r="R8" s="438"/>
    </row>
    <row r="9" spans="2:18" ht="32.25" customHeight="1" thickBot="1" x14ac:dyDescent="0.4">
      <c r="C9" s="471" t="s">
        <v>2</v>
      </c>
      <c r="D9" s="467" t="s">
        <v>433</v>
      </c>
      <c r="E9" s="467"/>
      <c r="F9" s="467"/>
      <c r="G9" s="467"/>
      <c r="H9" s="467"/>
      <c r="I9" s="467"/>
      <c r="J9" s="467" t="s">
        <v>434</v>
      </c>
      <c r="K9" s="467"/>
      <c r="L9" s="467"/>
      <c r="M9" s="467"/>
      <c r="N9" s="467"/>
      <c r="O9" s="467"/>
      <c r="P9" s="464" t="s">
        <v>435</v>
      </c>
      <c r="Q9" s="467" t="s">
        <v>436</v>
      </c>
      <c r="R9" s="467"/>
    </row>
    <row r="10" spans="2:18" ht="34.5" customHeight="1" thickBot="1" x14ac:dyDescent="0.4">
      <c r="C10" s="472"/>
      <c r="D10" s="468" t="s">
        <v>437</v>
      </c>
      <c r="E10" s="468"/>
      <c r="F10" s="469"/>
      <c r="G10" s="470" t="s">
        <v>287</v>
      </c>
      <c r="H10" s="468"/>
      <c r="I10" s="469"/>
      <c r="J10" s="470" t="s">
        <v>438</v>
      </c>
      <c r="K10" s="468"/>
      <c r="L10" s="469"/>
      <c r="M10" s="468" t="s">
        <v>439</v>
      </c>
      <c r="N10" s="468"/>
      <c r="O10" s="468"/>
      <c r="P10" s="465"/>
      <c r="Q10" s="464" t="s">
        <v>440</v>
      </c>
      <c r="R10" s="464" t="s">
        <v>441</v>
      </c>
    </row>
    <row r="11" spans="2:18" ht="15" customHeight="1" thickBot="1" x14ac:dyDescent="0.4">
      <c r="C11" s="473"/>
      <c r="D11" s="161"/>
      <c r="E11" s="55" t="s">
        <v>442</v>
      </c>
      <c r="F11" s="165" t="s">
        <v>443</v>
      </c>
      <c r="G11" s="169"/>
      <c r="H11" s="55" t="s">
        <v>443</v>
      </c>
      <c r="I11" s="165" t="s">
        <v>444</v>
      </c>
      <c r="J11" s="173"/>
      <c r="K11" s="55" t="s">
        <v>442</v>
      </c>
      <c r="L11" s="165" t="s">
        <v>443</v>
      </c>
      <c r="M11" s="55"/>
      <c r="N11" s="55" t="s">
        <v>443</v>
      </c>
      <c r="O11" s="55" t="s">
        <v>444</v>
      </c>
      <c r="P11" s="466"/>
      <c r="Q11" s="466"/>
      <c r="R11" s="466"/>
    </row>
    <row r="12" spans="2:18" ht="21" x14ac:dyDescent="0.35">
      <c r="C12" s="159" t="s">
        <v>1086</v>
      </c>
      <c r="D12" s="162">
        <v>9174.7378176522998</v>
      </c>
      <c r="E12" s="162">
        <v>9174.7378176522998</v>
      </c>
      <c r="F12" s="166">
        <v>0</v>
      </c>
      <c r="G12" s="170">
        <v>0</v>
      </c>
      <c r="H12" s="162">
        <v>0</v>
      </c>
      <c r="I12" s="166">
        <v>0</v>
      </c>
      <c r="J12" s="170">
        <v>-1.1578441983999999</v>
      </c>
      <c r="K12" s="162">
        <v>-1.1578441983999999</v>
      </c>
      <c r="L12" s="166">
        <v>0</v>
      </c>
      <c r="M12" s="162">
        <v>0</v>
      </c>
      <c r="N12" s="162">
        <v>0</v>
      </c>
      <c r="O12" s="162">
        <v>0</v>
      </c>
      <c r="P12" s="162">
        <v>0</v>
      </c>
      <c r="Q12" s="162">
        <v>0</v>
      </c>
      <c r="R12" s="162">
        <v>0</v>
      </c>
    </row>
    <row r="13" spans="2:18" x14ac:dyDescent="0.35">
      <c r="C13" s="160" t="s">
        <v>445</v>
      </c>
      <c r="D13" s="163">
        <v>693563.43995899765</v>
      </c>
      <c r="E13" s="163">
        <v>632351.28928026161</v>
      </c>
      <c r="F13" s="167">
        <v>61190.264030966006</v>
      </c>
      <c r="G13" s="171">
        <v>10338.719552864</v>
      </c>
      <c r="H13" s="163">
        <v>0</v>
      </c>
      <c r="I13" s="167">
        <v>9879.6314295299999</v>
      </c>
      <c r="J13" s="171">
        <v>-5307.3244207299995</v>
      </c>
      <c r="K13" s="163">
        <v>-2864.6950540220005</v>
      </c>
      <c r="L13" s="167">
        <v>-2439.8819676360004</v>
      </c>
      <c r="M13" s="163">
        <v>-5085.4796576240005</v>
      </c>
      <c r="N13" s="163">
        <v>0</v>
      </c>
      <c r="O13" s="163">
        <v>-4799.9346656940006</v>
      </c>
      <c r="P13" s="163">
        <v>0</v>
      </c>
      <c r="Q13" s="163">
        <v>401947.423188138</v>
      </c>
      <c r="R13" s="163">
        <v>3911.8792039099999</v>
      </c>
    </row>
    <row r="14" spans="2:18" x14ac:dyDescent="0.35">
      <c r="C14" s="154" t="s">
        <v>446</v>
      </c>
      <c r="D14" s="163">
        <v>0</v>
      </c>
      <c r="E14" s="163">
        <v>0</v>
      </c>
      <c r="F14" s="167">
        <v>0</v>
      </c>
      <c r="G14" s="171">
        <v>0</v>
      </c>
      <c r="H14" s="163">
        <v>0</v>
      </c>
      <c r="I14" s="167">
        <v>0</v>
      </c>
      <c r="J14" s="171">
        <v>0</v>
      </c>
      <c r="K14" s="163">
        <v>0</v>
      </c>
      <c r="L14" s="167">
        <v>0</v>
      </c>
      <c r="M14" s="163">
        <v>0</v>
      </c>
      <c r="N14" s="163">
        <v>0</v>
      </c>
      <c r="O14" s="163">
        <v>0</v>
      </c>
      <c r="P14" s="163">
        <v>0</v>
      </c>
      <c r="Q14" s="163">
        <v>0</v>
      </c>
      <c r="R14" s="163">
        <v>0</v>
      </c>
    </row>
    <row r="15" spans="2:18" x14ac:dyDescent="0.35">
      <c r="C15" s="154" t="s">
        <v>447</v>
      </c>
      <c r="D15" s="163">
        <v>1686.65938757</v>
      </c>
      <c r="E15" s="163">
        <v>1670.9612745699999</v>
      </c>
      <c r="F15" s="167">
        <v>15.698112999999999</v>
      </c>
      <c r="G15" s="171">
        <v>0</v>
      </c>
      <c r="H15" s="163">
        <v>0</v>
      </c>
      <c r="I15" s="167">
        <v>0</v>
      </c>
      <c r="J15" s="171">
        <v>-16.856140328000002</v>
      </c>
      <c r="K15" s="163">
        <v>-16.234813328000001</v>
      </c>
      <c r="L15" s="167">
        <v>-0.62132699999999996</v>
      </c>
      <c r="M15" s="163">
        <v>0</v>
      </c>
      <c r="N15" s="163">
        <v>0</v>
      </c>
      <c r="O15" s="163">
        <v>0</v>
      </c>
      <c r="P15" s="163">
        <v>0</v>
      </c>
      <c r="Q15" s="163">
        <v>374.09024399999998</v>
      </c>
      <c r="R15" s="163">
        <v>0</v>
      </c>
    </row>
    <row r="16" spans="2:18" x14ac:dyDescent="0.35">
      <c r="C16" s="154" t="s">
        <v>448</v>
      </c>
      <c r="D16" s="163">
        <v>37217.312665999998</v>
      </c>
      <c r="E16" s="163">
        <v>37217.312665999998</v>
      </c>
      <c r="F16" s="167">
        <v>0</v>
      </c>
      <c r="G16" s="171">
        <v>0</v>
      </c>
      <c r="H16" s="163">
        <v>0</v>
      </c>
      <c r="I16" s="167">
        <v>0</v>
      </c>
      <c r="J16" s="171">
        <v>-20.930029000000001</v>
      </c>
      <c r="K16" s="163">
        <v>-20.930029000000001</v>
      </c>
      <c r="L16" s="167">
        <v>0</v>
      </c>
      <c r="M16" s="163">
        <v>0</v>
      </c>
      <c r="N16" s="163">
        <v>0</v>
      </c>
      <c r="O16" s="163">
        <v>0</v>
      </c>
      <c r="P16" s="163">
        <v>0</v>
      </c>
      <c r="Q16" s="163">
        <v>0</v>
      </c>
      <c r="R16" s="163">
        <v>0</v>
      </c>
    </row>
    <row r="17" spans="3:18" x14ac:dyDescent="0.35">
      <c r="C17" s="154" t="s">
        <v>449</v>
      </c>
      <c r="D17" s="163">
        <v>4291.9557034755999</v>
      </c>
      <c r="E17" s="163">
        <v>4233.2898434755998</v>
      </c>
      <c r="F17" s="167">
        <v>58.665860000000002</v>
      </c>
      <c r="G17" s="171">
        <v>0</v>
      </c>
      <c r="H17" s="163">
        <v>0</v>
      </c>
      <c r="I17" s="167">
        <v>0</v>
      </c>
      <c r="J17" s="171">
        <v>-22.167618924000003</v>
      </c>
      <c r="K17" s="163">
        <v>-7.7067449240000006</v>
      </c>
      <c r="L17" s="167">
        <v>-14.460874</v>
      </c>
      <c r="M17" s="163">
        <v>0</v>
      </c>
      <c r="N17" s="163">
        <v>0</v>
      </c>
      <c r="O17" s="163">
        <v>0</v>
      </c>
      <c r="P17" s="163">
        <v>0</v>
      </c>
      <c r="Q17" s="163">
        <v>1112.0927618580001</v>
      </c>
      <c r="R17" s="163">
        <v>0</v>
      </c>
    </row>
    <row r="18" spans="3:18" x14ac:dyDescent="0.35">
      <c r="C18" s="154" t="s">
        <v>450</v>
      </c>
      <c r="D18" s="163">
        <v>512986.95288169006</v>
      </c>
      <c r="E18" s="163">
        <v>457965.50876940804</v>
      </c>
      <c r="F18" s="167">
        <v>54999.557464512</v>
      </c>
      <c r="G18" s="171">
        <v>7573.7742962279999</v>
      </c>
      <c r="H18" s="163">
        <v>0</v>
      </c>
      <c r="I18" s="167">
        <v>7308.6009938939997</v>
      </c>
      <c r="J18" s="171">
        <v>-4587.3274442639995</v>
      </c>
      <c r="K18" s="163">
        <v>-2471.7931526420002</v>
      </c>
      <c r="L18" s="167">
        <v>-2112.7868925500002</v>
      </c>
      <c r="M18" s="163">
        <v>-3774.150702808</v>
      </c>
      <c r="N18" s="163">
        <v>0</v>
      </c>
      <c r="O18" s="163">
        <v>-3611.8536108780004</v>
      </c>
      <c r="P18" s="163">
        <v>0</v>
      </c>
      <c r="Q18" s="163">
        <v>305208.99606523599</v>
      </c>
      <c r="R18" s="163">
        <v>2787.403506312</v>
      </c>
    </row>
    <row r="19" spans="3:18" x14ac:dyDescent="0.35">
      <c r="C19" s="157" t="s">
        <v>451</v>
      </c>
      <c r="D19" s="163">
        <v>378396.656903708</v>
      </c>
      <c r="E19" s="163">
        <v>341145.27026755601</v>
      </c>
      <c r="F19" s="167">
        <v>37229.499988382006</v>
      </c>
      <c r="G19" s="171">
        <v>6787.6316517299992</v>
      </c>
      <c r="H19" s="163">
        <v>0</v>
      </c>
      <c r="I19" s="167">
        <v>6529.917742396</v>
      </c>
      <c r="J19" s="171">
        <v>-3074.4515847519997</v>
      </c>
      <c r="K19" s="163">
        <v>-1616.603104284</v>
      </c>
      <c r="L19" s="167">
        <v>-1455.1010813959999</v>
      </c>
      <c r="M19" s="163">
        <v>-3289.8889153099994</v>
      </c>
      <c r="N19" s="163">
        <v>0</v>
      </c>
      <c r="O19" s="163">
        <v>-3132.3440163800001</v>
      </c>
      <c r="P19" s="163">
        <v>0</v>
      </c>
      <c r="Q19" s="163">
        <v>244711.58380717802</v>
      </c>
      <c r="R19" s="163">
        <v>2657.3719293119998</v>
      </c>
    </row>
    <row r="20" spans="3:18" x14ac:dyDescent="0.35">
      <c r="C20" s="154" t="s">
        <v>452</v>
      </c>
      <c r="D20" s="163">
        <v>137379.55932026199</v>
      </c>
      <c r="E20" s="163">
        <v>131264.21672680799</v>
      </c>
      <c r="F20" s="167">
        <v>6115.3425934540001</v>
      </c>
      <c r="G20" s="171">
        <v>2764.9452566360001</v>
      </c>
      <c r="H20" s="163">
        <v>0</v>
      </c>
      <c r="I20" s="167">
        <v>2571.0304356360002</v>
      </c>
      <c r="J20" s="171">
        <v>-660.043188214</v>
      </c>
      <c r="K20" s="163">
        <v>-348.03031412800004</v>
      </c>
      <c r="L20" s="167">
        <v>-312.01287408600001</v>
      </c>
      <c r="M20" s="163">
        <v>-1311.3289548160001</v>
      </c>
      <c r="N20" s="163">
        <v>0</v>
      </c>
      <c r="O20" s="163">
        <v>-1188.081054816</v>
      </c>
      <c r="P20" s="163">
        <v>0</v>
      </c>
      <c r="Q20" s="163">
        <v>95252.244117044</v>
      </c>
      <c r="R20" s="163">
        <v>1125.4756975980001</v>
      </c>
    </row>
    <row r="21" spans="3:18" x14ac:dyDescent="0.35">
      <c r="C21" s="160" t="s">
        <v>453</v>
      </c>
      <c r="D21" s="163">
        <v>13690.773714000001</v>
      </c>
      <c r="E21" s="163">
        <v>13690.773714000001</v>
      </c>
      <c r="F21" s="167">
        <v>0</v>
      </c>
      <c r="G21" s="171">
        <v>0</v>
      </c>
      <c r="H21" s="163">
        <v>0</v>
      </c>
      <c r="I21" s="167">
        <v>0</v>
      </c>
      <c r="J21" s="171">
        <v>-4.4863770000000001</v>
      </c>
      <c r="K21" s="163">
        <v>-4.4863770000000001</v>
      </c>
      <c r="L21" s="167">
        <v>0</v>
      </c>
      <c r="M21" s="163">
        <v>0</v>
      </c>
      <c r="N21" s="163">
        <v>0</v>
      </c>
      <c r="O21" s="163">
        <v>0</v>
      </c>
      <c r="P21" s="163">
        <v>0</v>
      </c>
      <c r="Q21" s="163">
        <v>0</v>
      </c>
      <c r="R21" s="163">
        <v>0</v>
      </c>
    </row>
    <row r="22" spans="3:18" x14ac:dyDescent="0.35">
      <c r="C22" s="154" t="s">
        <v>446</v>
      </c>
      <c r="D22" s="163">
        <v>0</v>
      </c>
      <c r="E22" s="163">
        <v>0</v>
      </c>
      <c r="F22" s="167">
        <v>0</v>
      </c>
      <c r="G22" s="171">
        <v>0</v>
      </c>
      <c r="H22" s="163">
        <v>0</v>
      </c>
      <c r="I22" s="167">
        <v>0</v>
      </c>
      <c r="J22" s="171">
        <v>0</v>
      </c>
      <c r="K22" s="163">
        <v>0</v>
      </c>
      <c r="L22" s="167">
        <v>0</v>
      </c>
      <c r="M22" s="163">
        <v>0</v>
      </c>
      <c r="N22" s="163">
        <v>0</v>
      </c>
      <c r="O22" s="163">
        <v>0</v>
      </c>
      <c r="P22" s="163">
        <v>0</v>
      </c>
      <c r="Q22" s="163">
        <v>0</v>
      </c>
      <c r="R22" s="163">
        <v>0</v>
      </c>
    </row>
    <row r="23" spans="3:18" x14ac:dyDescent="0.35">
      <c r="C23" s="154" t="s">
        <v>447</v>
      </c>
      <c r="D23" s="163">
        <v>0</v>
      </c>
      <c r="E23" s="163">
        <v>0</v>
      </c>
      <c r="F23" s="167">
        <v>0</v>
      </c>
      <c r="G23" s="171">
        <v>0</v>
      </c>
      <c r="H23" s="163">
        <v>0</v>
      </c>
      <c r="I23" s="167">
        <v>0</v>
      </c>
      <c r="J23" s="171">
        <v>0</v>
      </c>
      <c r="K23" s="163">
        <v>0</v>
      </c>
      <c r="L23" s="167">
        <v>0</v>
      </c>
      <c r="M23" s="163">
        <v>0</v>
      </c>
      <c r="N23" s="163">
        <v>0</v>
      </c>
      <c r="O23" s="163">
        <v>0</v>
      </c>
      <c r="P23" s="163">
        <v>0</v>
      </c>
      <c r="Q23" s="163">
        <v>0</v>
      </c>
      <c r="R23" s="163">
        <v>0</v>
      </c>
    </row>
    <row r="24" spans="3:18" x14ac:dyDescent="0.35">
      <c r="C24" s="154" t="s">
        <v>448</v>
      </c>
      <c r="D24" s="163">
        <v>13690.773714000001</v>
      </c>
      <c r="E24" s="163">
        <v>13690.773714000001</v>
      </c>
      <c r="F24" s="167">
        <v>0</v>
      </c>
      <c r="G24" s="171">
        <v>0</v>
      </c>
      <c r="H24" s="163">
        <v>0</v>
      </c>
      <c r="I24" s="167">
        <v>0</v>
      </c>
      <c r="J24" s="171">
        <v>-4.4863770000000001</v>
      </c>
      <c r="K24" s="163">
        <v>-4.4863770000000001</v>
      </c>
      <c r="L24" s="167">
        <v>0</v>
      </c>
      <c r="M24" s="163">
        <v>0</v>
      </c>
      <c r="N24" s="163">
        <v>0</v>
      </c>
      <c r="O24" s="163">
        <v>0</v>
      </c>
      <c r="P24" s="163">
        <v>0</v>
      </c>
      <c r="Q24" s="163">
        <v>0</v>
      </c>
      <c r="R24" s="163">
        <v>0</v>
      </c>
    </row>
    <row r="25" spans="3:18" x14ac:dyDescent="0.35">
      <c r="C25" s="154" t="s">
        <v>449</v>
      </c>
      <c r="D25" s="163">
        <v>0</v>
      </c>
      <c r="E25" s="163">
        <v>0</v>
      </c>
      <c r="F25" s="167">
        <v>0</v>
      </c>
      <c r="G25" s="171">
        <v>0</v>
      </c>
      <c r="H25" s="163">
        <v>0</v>
      </c>
      <c r="I25" s="167">
        <v>0</v>
      </c>
      <c r="J25" s="171">
        <v>0</v>
      </c>
      <c r="K25" s="163">
        <v>0</v>
      </c>
      <c r="L25" s="167">
        <v>0</v>
      </c>
      <c r="M25" s="163">
        <v>0</v>
      </c>
      <c r="N25" s="163">
        <v>0</v>
      </c>
      <c r="O25" s="163">
        <v>0</v>
      </c>
      <c r="P25" s="163">
        <v>0</v>
      </c>
      <c r="Q25" s="163">
        <v>0</v>
      </c>
      <c r="R25" s="163">
        <v>0</v>
      </c>
    </row>
    <row r="26" spans="3:18" x14ac:dyDescent="0.35">
      <c r="C26" s="154" t="s">
        <v>450</v>
      </c>
      <c r="D26" s="163">
        <v>0</v>
      </c>
      <c r="E26" s="163">
        <v>0</v>
      </c>
      <c r="F26" s="167">
        <v>0</v>
      </c>
      <c r="G26" s="171">
        <v>0</v>
      </c>
      <c r="H26" s="163">
        <v>0</v>
      </c>
      <c r="I26" s="167">
        <v>0</v>
      </c>
      <c r="J26" s="171">
        <v>0</v>
      </c>
      <c r="K26" s="163">
        <v>0</v>
      </c>
      <c r="L26" s="167">
        <v>0</v>
      </c>
      <c r="M26" s="163">
        <v>0</v>
      </c>
      <c r="N26" s="163">
        <v>0</v>
      </c>
      <c r="O26" s="163">
        <v>0</v>
      </c>
      <c r="P26" s="163">
        <v>0</v>
      </c>
      <c r="Q26" s="163">
        <v>0</v>
      </c>
      <c r="R26" s="163">
        <v>0</v>
      </c>
    </row>
    <row r="27" spans="3:18" x14ac:dyDescent="0.35">
      <c r="C27" s="160" t="s">
        <v>239</v>
      </c>
      <c r="D27" s="163">
        <v>93923.54965143399</v>
      </c>
      <c r="E27" s="163">
        <v>0</v>
      </c>
      <c r="F27" s="167">
        <v>0.39171</v>
      </c>
      <c r="G27" s="171">
        <v>0.39171</v>
      </c>
      <c r="H27" s="163">
        <v>0</v>
      </c>
      <c r="I27" s="167">
        <v>0</v>
      </c>
      <c r="J27" s="171">
        <v>-822.15836386000001</v>
      </c>
      <c r="K27" s="163">
        <v>-565.38168041599999</v>
      </c>
      <c r="L27" s="167">
        <v>-256.75631099999998</v>
      </c>
      <c r="M27" s="163">
        <v>-0.12421599999999999</v>
      </c>
      <c r="N27" s="163">
        <v>0</v>
      </c>
      <c r="O27" s="163">
        <v>0</v>
      </c>
      <c r="P27" s="179"/>
      <c r="Q27" s="163">
        <v>4470.3105740000001</v>
      </c>
      <c r="R27" s="163">
        <v>0</v>
      </c>
    </row>
    <row r="28" spans="3:18" x14ac:dyDescent="0.35">
      <c r="C28" s="154" t="s">
        <v>446</v>
      </c>
      <c r="D28" s="163">
        <v>0</v>
      </c>
      <c r="E28" s="163">
        <v>0</v>
      </c>
      <c r="F28" s="167">
        <v>0</v>
      </c>
      <c r="G28" s="171">
        <v>0</v>
      </c>
      <c r="H28" s="163">
        <v>0</v>
      </c>
      <c r="I28" s="167">
        <v>0</v>
      </c>
      <c r="J28" s="171">
        <v>0</v>
      </c>
      <c r="K28" s="163">
        <v>0</v>
      </c>
      <c r="L28" s="167">
        <v>0</v>
      </c>
      <c r="M28" s="163">
        <v>0</v>
      </c>
      <c r="N28" s="163">
        <v>0</v>
      </c>
      <c r="O28" s="163">
        <v>0</v>
      </c>
      <c r="P28" s="179"/>
      <c r="Q28" s="163">
        <v>0</v>
      </c>
      <c r="R28" s="163">
        <v>0</v>
      </c>
    </row>
    <row r="29" spans="3:18" x14ac:dyDescent="0.35">
      <c r="C29" s="154" t="s">
        <v>447</v>
      </c>
      <c r="D29" s="163">
        <v>0</v>
      </c>
      <c r="E29" s="163">
        <v>0</v>
      </c>
      <c r="F29" s="167">
        <v>0</v>
      </c>
      <c r="G29" s="171">
        <v>0</v>
      </c>
      <c r="H29" s="163">
        <v>0</v>
      </c>
      <c r="I29" s="167">
        <v>0</v>
      </c>
      <c r="J29" s="171">
        <v>0</v>
      </c>
      <c r="K29" s="163">
        <v>0</v>
      </c>
      <c r="L29" s="167">
        <v>0</v>
      </c>
      <c r="M29" s="163">
        <v>0</v>
      </c>
      <c r="N29" s="163">
        <v>0</v>
      </c>
      <c r="O29" s="163">
        <v>0</v>
      </c>
      <c r="P29" s="179"/>
      <c r="Q29" s="163">
        <v>0</v>
      </c>
      <c r="R29" s="163">
        <v>0</v>
      </c>
    </row>
    <row r="30" spans="3:18" x14ac:dyDescent="0.35">
      <c r="C30" s="154" t="s">
        <v>448</v>
      </c>
      <c r="D30" s="163">
        <v>20</v>
      </c>
      <c r="E30" s="163">
        <v>0</v>
      </c>
      <c r="F30" s="167">
        <v>0</v>
      </c>
      <c r="G30" s="171">
        <v>0</v>
      </c>
      <c r="H30" s="163">
        <v>0</v>
      </c>
      <c r="I30" s="167">
        <v>0</v>
      </c>
      <c r="J30" s="171">
        <v>-1.1276E-2</v>
      </c>
      <c r="K30" s="163">
        <v>-1.1276E-2</v>
      </c>
      <c r="L30" s="167">
        <v>0</v>
      </c>
      <c r="M30" s="163">
        <v>0</v>
      </c>
      <c r="N30" s="163">
        <v>0</v>
      </c>
      <c r="O30" s="163">
        <v>0</v>
      </c>
      <c r="P30" s="179"/>
      <c r="Q30" s="163">
        <v>0</v>
      </c>
      <c r="R30" s="163">
        <v>0</v>
      </c>
    </row>
    <row r="31" spans="3:18" x14ac:dyDescent="0.35">
      <c r="C31" s="154" t="s">
        <v>449</v>
      </c>
      <c r="D31" s="163">
        <v>4.241E-3</v>
      </c>
      <c r="E31" s="163">
        <v>0</v>
      </c>
      <c r="F31" s="167">
        <v>0</v>
      </c>
      <c r="G31" s="171">
        <v>0</v>
      </c>
      <c r="H31" s="163">
        <v>0</v>
      </c>
      <c r="I31" s="167">
        <v>0</v>
      </c>
      <c r="J31" s="171">
        <v>-2.0999999999999999E-5</v>
      </c>
      <c r="K31" s="163">
        <v>0</v>
      </c>
      <c r="L31" s="167">
        <v>0</v>
      </c>
      <c r="M31" s="163">
        <v>0</v>
      </c>
      <c r="N31" s="163">
        <v>0</v>
      </c>
      <c r="O31" s="163">
        <v>0</v>
      </c>
      <c r="P31" s="179"/>
      <c r="Q31" s="163">
        <v>0</v>
      </c>
      <c r="R31" s="163">
        <v>0</v>
      </c>
    </row>
    <row r="32" spans="3:18" x14ac:dyDescent="0.35">
      <c r="C32" s="154" t="s">
        <v>450</v>
      </c>
      <c r="D32" s="163">
        <v>93125.054146433991</v>
      </c>
      <c r="E32" s="163">
        <v>0</v>
      </c>
      <c r="F32" s="167">
        <v>0.33550400000000002</v>
      </c>
      <c r="G32" s="171">
        <v>0.33550400000000002</v>
      </c>
      <c r="H32" s="163">
        <v>0</v>
      </c>
      <c r="I32" s="167">
        <v>0</v>
      </c>
      <c r="J32" s="171">
        <v>-816.20786185999998</v>
      </c>
      <c r="K32" s="163">
        <v>-559.43737141600002</v>
      </c>
      <c r="L32" s="167">
        <v>-256.75631099999998</v>
      </c>
      <c r="M32" s="163">
        <v>-0.10639800000000001</v>
      </c>
      <c r="N32" s="163">
        <v>0</v>
      </c>
      <c r="O32" s="163">
        <v>0</v>
      </c>
      <c r="P32" s="179"/>
      <c r="Q32" s="163">
        <v>4470.3105740000001</v>
      </c>
      <c r="R32" s="163">
        <v>0</v>
      </c>
    </row>
    <row r="33" spans="3:18" x14ac:dyDescent="0.35">
      <c r="C33" s="154" t="s">
        <v>452</v>
      </c>
      <c r="D33" s="163">
        <v>778.491264</v>
      </c>
      <c r="E33" s="163">
        <v>1</v>
      </c>
      <c r="F33" s="167">
        <v>5.6205999999999999E-2</v>
      </c>
      <c r="G33" s="171">
        <v>5.6205999999999999E-2</v>
      </c>
      <c r="H33" s="163">
        <v>0</v>
      </c>
      <c r="I33" s="167">
        <v>0</v>
      </c>
      <c r="J33" s="171">
        <v>-5.9392050000000003</v>
      </c>
      <c r="K33" s="163">
        <v>-5.933033</v>
      </c>
      <c r="L33" s="167">
        <v>0</v>
      </c>
      <c r="M33" s="163">
        <v>-1.7818000000000001E-2</v>
      </c>
      <c r="N33" s="163">
        <v>0</v>
      </c>
      <c r="O33" s="163">
        <v>0</v>
      </c>
      <c r="P33" s="179"/>
      <c r="Q33" s="163">
        <v>0</v>
      </c>
      <c r="R33" s="163">
        <v>0</v>
      </c>
    </row>
    <row r="34" spans="3:18" ht="15" thickBot="1" x14ac:dyDescent="0.4">
      <c r="C34" s="155" t="s">
        <v>11</v>
      </c>
      <c r="D34" s="164">
        <v>801177.76332443161</v>
      </c>
      <c r="E34" s="164">
        <v>646043.06299426162</v>
      </c>
      <c r="F34" s="168">
        <v>61190.655740966002</v>
      </c>
      <c r="G34" s="172">
        <v>10339.111262864</v>
      </c>
      <c r="H34" s="164">
        <v>0</v>
      </c>
      <c r="I34" s="168">
        <v>9879.6314295299999</v>
      </c>
      <c r="J34" s="172">
        <v>-6135.1270057883985</v>
      </c>
      <c r="K34" s="164">
        <v>-3435.7209556364</v>
      </c>
      <c r="L34" s="168">
        <v>-2696.638278636</v>
      </c>
      <c r="M34" s="164">
        <v>-5085.6038736240007</v>
      </c>
      <c r="N34" s="164">
        <v>0</v>
      </c>
      <c r="O34" s="164">
        <v>-4799.9346656940006</v>
      </c>
      <c r="P34" s="164">
        <v>0</v>
      </c>
      <c r="Q34" s="164">
        <v>406418.733762138</v>
      </c>
      <c r="R34" s="164">
        <v>3911.8792039099999</v>
      </c>
    </row>
  </sheetData>
  <sheetProtection algorithmName="SHA-512" hashValue="nBEhCu7QW1eZfuXpGP3kjo3/9bltgXT/IRw61RiHmW+gxQrqnXLzrxWaZzLXlFAlcY0tTdk7LhrwtCYKsmDEHw==" saltValue="Q7UJGqgZNgvbEH4ILw50mA==" spinCount="100000" sheet="1" objects="1" scenarios="1"/>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9CF2EECB-C164-4A38-B54E-26460DB88CD8}"/>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B1:J13"/>
  <sheetViews>
    <sheetView showGridLines="0" workbookViewId="0"/>
  </sheetViews>
  <sheetFormatPr defaultRowHeight="14.5" x14ac:dyDescent="0.35"/>
  <cols>
    <col min="1" max="2" width="4.453125" customWidth="1"/>
    <col min="3" max="3" width="44" customWidth="1"/>
    <col min="4" max="9" width="13.7265625" customWidth="1"/>
    <col min="10" max="10" width="10.81640625" bestFit="1" customWidth="1"/>
  </cols>
  <sheetData>
    <row r="1" spans="2:10" ht="12.75" customHeight="1" x14ac:dyDescent="0.35"/>
    <row r="2" spans="2:10" x14ac:dyDescent="0.35">
      <c r="B2" s="153" t="s">
        <v>0</v>
      </c>
      <c r="C2" s="95"/>
      <c r="D2" s="95"/>
      <c r="E2" s="95"/>
      <c r="G2" s="39"/>
      <c r="H2" s="39"/>
    </row>
    <row r="3" spans="2:10" x14ac:dyDescent="0.35">
      <c r="B3" s="1"/>
      <c r="C3" s="1"/>
      <c r="D3" s="1"/>
      <c r="E3" s="1"/>
      <c r="G3" s="1"/>
      <c r="H3" s="1"/>
    </row>
    <row r="4" spans="2:10" ht="15.5" x14ac:dyDescent="0.35">
      <c r="B4" s="11" t="s">
        <v>454</v>
      </c>
      <c r="C4" s="2"/>
      <c r="D4" s="2"/>
      <c r="E4" s="2"/>
      <c r="G4" s="2"/>
      <c r="H4" s="2"/>
    </row>
    <row r="5" spans="2:10" ht="2.15" customHeight="1" x14ac:dyDescent="0.35">
      <c r="B5" s="1"/>
      <c r="C5" s="1"/>
      <c r="D5" s="1"/>
      <c r="E5" s="1"/>
      <c r="G5" s="1"/>
      <c r="H5" s="1"/>
    </row>
    <row r="6" spans="2:10" ht="2.15" customHeight="1" x14ac:dyDescent="0.35">
      <c r="B6" s="429"/>
      <c r="C6" s="429"/>
      <c r="D6" s="429"/>
      <c r="E6" s="429"/>
      <c r="F6" s="429"/>
      <c r="G6" s="429"/>
      <c r="H6" s="429"/>
      <c r="I6" s="429"/>
    </row>
    <row r="7" spans="2:10" ht="2.15" customHeight="1" x14ac:dyDescent="0.35">
      <c r="B7" s="3"/>
      <c r="C7" s="4"/>
      <c r="D7" s="4"/>
      <c r="E7" s="5"/>
      <c r="G7" s="5"/>
      <c r="H7" s="5"/>
    </row>
    <row r="8" spans="2:10" ht="15" thickBot="1" x14ac:dyDescent="0.4">
      <c r="B8" s="20"/>
      <c r="C8" s="438">
        <f>+Tartalom!B3</f>
        <v>46022</v>
      </c>
      <c r="D8" s="438"/>
      <c r="E8" s="438"/>
      <c r="F8" s="438"/>
      <c r="G8" s="438"/>
      <c r="H8" s="438"/>
      <c r="I8" s="438"/>
    </row>
    <row r="9" spans="2:10" ht="23.25" customHeight="1" thickBot="1" x14ac:dyDescent="0.4">
      <c r="C9" s="474" t="s">
        <v>2</v>
      </c>
      <c r="D9" s="443" t="s">
        <v>455</v>
      </c>
      <c r="E9" s="443"/>
      <c r="F9" s="443"/>
      <c r="G9" s="443"/>
      <c r="H9" s="443"/>
      <c r="I9" s="443"/>
    </row>
    <row r="10" spans="2:10" ht="26.25" customHeight="1" thickBot="1" x14ac:dyDescent="0.4">
      <c r="C10" s="475"/>
      <c r="D10" s="23" t="s">
        <v>456</v>
      </c>
      <c r="E10" s="23" t="s">
        <v>457</v>
      </c>
      <c r="F10" s="23" t="s">
        <v>458</v>
      </c>
      <c r="G10" s="23" t="s">
        <v>459</v>
      </c>
      <c r="H10" s="23" t="s">
        <v>460</v>
      </c>
      <c r="I10" s="23" t="s">
        <v>11</v>
      </c>
    </row>
    <row r="11" spans="2:10" x14ac:dyDescent="0.35">
      <c r="C11" s="28" t="s">
        <v>445</v>
      </c>
      <c r="D11" s="46">
        <v>0</v>
      </c>
      <c r="E11" s="46">
        <v>202120.13938295003</v>
      </c>
      <c r="F11" s="46">
        <v>417228.53998325003</v>
      </c>
      <c r="G11" s="46">
        <v>53813.201722569996</v>
      </c>
      <c r="H11" s="46">
        <v>408.09090649000001</v>
      </c>
      <c r="I11" s="46">
        <v>673569.97199525998</v>
      </c>
      <c r="J11" s="27"/>
    </row>
    <row r="12" spans="2:10" x14ac:dyDescent="0.35">
      <c r="C12" s="24" t="s">
        <v>453</v>
      </c>
      <c r="D12" s="46">
        <v>0</v>
      </c>
      <c r="E12" s="46">
        <v>0</v>
      </c>
      <c r="F12" s="46">
        <v>13686.287337</v>
      </c>
      <c r="G12" s="46">
        <v>0</v>
      </c>
      <c r="H12" s="46">
        <v>0</v>
      </c>
      <c r="I12" s="46">
        <v>13686.287337</v>
      </c>
      <c r="J12" s="27"/>
    </row>
    <row r="13" spans="2:10" ht="15" thickBot="1" x14ac:dyDescent="0.4">
      <c r="C13" s="41" t="s">
        <v>11</v>
      </c>
      <c r="D13" s="115">
        <v>0</v>
      </c>
      <c r="E13" s="115">
        <v>202120.13938295003</v>
      </c>
      <c r="F13" s="115">
        <v>430914.82732025004</v>
      </c>
      <c r="G13" s="115">
        <v>53813.201722569996</v>
      </c>
      <c r="H13" s="115">
        <v>408.09090649000001</v>
      </c>
      <c r="I13" s="115">
        <v>687256.25933226</v>
      </c>
    </row>
  </sheetData>
  <sheetProtection algorithmName="SHA-512" hashValue="MwERsLKflYBWGh9uQJ8k7+IXVIwwGDGq8TkiNsDW5TRnUcJkgtxDJiyCduAl6KK682ad6fnGNk5XRoVACG+/nA==" saltValue="uW+fhlchPUhvNaK0jfm0zg==" spinCount="100000" sheet="1" objects="1" scenarios="1"/>
  <mergeCells count="4">
    <mergeCell ref="B6:I6"/>
    <mergeCell ref="D9:I9"/>
    <mergeCell ref="C9:C10"/>
    <mergeCell ref="C8:I8"/>
  </mergeCells>
  <hyperlinks>
    <hyperlink ref="B2" location="Tartalom!A1" display="Back to contents page" xr:uid="{982F4198-BB96-40C5-88BE-EED6DB8A2186}"/>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B1:D17"/>
  <sheetViews>
    <sheetView showGridLines="0" workbookViewId="0"/>
  </sheetViews>
  <sheetFormatPr defaultRowHeight="14.5" x14ac:dyDescent="0.35"/>
  <cols>
    <col min="1" max="2" width="4.453125" customWidth="1"/>
    <col min="3" max="3" width="44" customWidth="1"/>
    <col min="4" max="4" width="23.54296875" customWidth="1"/>
  </cols>
  <sheetData>
    <row r="1" spans="2:4" ht="12.75" customHeight="1" x14ac:dyDescent="0.35"/>
    <row r="2" spans="2:4" x14ac:dyDescent="0.35">
      <c r="B2" s="153" t="s">
        <v>0</v>
      </c>
      <c r="C2" s="95"/>
      <c r="D2" s="95"/>
    </row>
    <row r="3" spans="2:4" x14ac:dyDescent="0.35">
      <c r="B3" s="1"/>
      <c r="C3" s="1"/>
      <c r="D3" s="1"/>
    </row>
    <row r="4" spans="2:4" ht="15.5" x14ac:dyDescent="0.35">
      <c r="B4" s="11" t="s">
        <v>461</v>
      </c>
      <c r="C4" s="2"/>
      <c r="D4" s="2"/>
    </row>
    <row r="5" spans="2:4" x14ac:dyDescent="0.35">
      <c r="B5" s="1"/>
      <c r="C5" s="1"/>
      <c r="D5" s="1"/>
    </row>
    <row r="6" spans="2:4" ht="39" customHeight="1" x14ac:dyDescent="0.35">
      <c r="B6" s="429"/>
      <c r="C6" s="429"/>
      <c r="D6" s="429"/>
    </row>
    <row r="7" spans="2:4" x14ac:dyDescent="0.35">
      <c r="B7" s="3"/>
      <c r="C7" s="4"/>
      <c r="D7" s="4"/>
    </row>
    <row r="8" spans="2:4" ht="15" thickBot="1" x14ac:dyDescent="0.4">
      <c r="B8" s="20"/>
      <c r="C8" s="438">
        <f>+Tartalom!B3</f>
        <v>46022</v>
      </c>
      <c r="D8" s="438"/>
    </row>
    <row r="9" spans="2:4" ht="23.25" customHeight="1" thickBot="1" x14ac:dyDescent="0.4">
      <c r="C9" s="14" t="s">
        <v>2</v>
      </c>
      <c r="D9" s="14" t="s">
        <v>462</v>
      </c>
    </row>
    <row r="10" spans="2:4" x14ac:dyDescent="0.35">
      <c r="C10" s="51" t="s">
        <v>1065</v>
      </c>
      <c r="D10" s="53">
        <v>12335.38451611</v>
      </c>
    </row>
    <row r="11" spans="2:4" x14ac:dyDescent="0.35">
      <c r="C11" s="28" t="s">
        <v>464</v>
      </c>
      <c r="D11" s="46">
        <v>5071.085170978</v>
      </c>
    </row>
    <row r="12" spans="2:4" x14ac:dyDescent="0.35">
      <c r="C12" s="30" t="s">
        <v>465</v>
      </c>
      <c r="D12" s="46">
        <v>1839.3491342847999</v>
      </c>
    </row>
    <row r="13" spans="2:4" x14ac:dyDescent="0.35">
      <c r="C13" s="30" t="s">
        <v>1067</v>
      </c>
      <c r="D13" s="46">
        <v>758.10193900000002</v>
      </c>
    </row>
    <row r="14" spans="2:4" x14ac:dyDescent="0.35">
      <c r="C14" s="28" t="s">
        <v>927</v>
      </c>
      <c r="D14" s="46">
        <v>-4634.8026370031994</v>
      </c>
    </row>
    <row r="15" spans="2:4" ht="21.5" thickBot="1" x14ac:dyDescent="0.4">
      <c r="C15" s="17" t="s">
        <v>1066</v>
      </c>
      <c r="D15" s="50">
        <v>10174.2159768</v>
      </c>
    </row>
    <row r="16" spans="2:4" x14ac:dyDescent="0.35">
      <c r="C16" s="30"/>
      <c r="D16" s="306"/>
    </row>
    <row r="17" spans="3:3" x14ac:dyDescent="0.35">
      <c r="C17" s="30" t="s">
        <v>1183</v>
      </c>
    </row>
  </sheetData>
  <sheetProtection algorithmName="SHA-512" hashValue="oVyIiLEmQk0ya1YTg4wRZzSpOJGyZohlSXc8zQoKabDix5e5Q12JM+HdMwRUm/dGCeu29bezVxZpw9VkoRGO0g==" saltValue="fI4h+bawt2hD/Vk97OqzXA==" spinCount="100000" sheet="1" objects="1" scenarios="1"/>
  <mergeCells count="2">
    <mergeCell ref="B6:D6"/>
    <mergeCell ref="C8:D8"/>
  </mergeCells>
  <hyperlinks>
    <hyperlink ref="B2" location="Tartalom!A1" display="Back to contents page" xr:uid="{B1E7AF1D-9953-4F2B-A340-6EC0B542DD7C}"/>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1EC39-B3E5-476A-B266-80A82D3B81C2}">
  <sheetPr>
    <tabColor theme="9" tint="0.79998168889431442"/>
  </sheetPr>
  <dimension ref="B1:D21"/>
  <sheetViews>
    <sheetView showGridLines="0" zoomScale="85" zoomScaleNormal="85" workbookViewId="0"/>
  </sheetViews>
  <sheetFormatPr defaultRowHeight="14.5" x14ac:dyDescent="0.35"/>
  <cols>
    <col min="1" max="2" width="4.453125" customWidth="1"/>
    <col min="3" max="3" width="44" customWidth="1"/>
    <col min="4" max="4" width="22.81640625" customWidth="1"/>
  </cols>
  <sheetData>
    <row r="1" spans="2:4" ht="12.75" customHeight="1" x14ac:dyDescent="0.35"/>
    <row r="2" spans="2:4" x14ac:dyDescent="0.35">
      <c r="B2" s="153" t="s">
        <v>0</v>
      </c>
      <c r="C2" s="95"/>
    </row>
    <row r="3" spans="2:4" x14ac:dyDescent="0.35">
      <c r="B3" s="1"/>
      <c r="C3" s="1"/>
    </row>
    <row r="4" spans="2:4" ht="15.5" x14ac:dyDescent="0.35">
      <c r="B4" s="11" t="s">
        <v>990</v>
      </c>
      <c r="C4" s="2"/>
    </row>
    <row r="5" spans="2:4" ht="2" customHeight="1" x14ac:dyDescent="0.35">
      <c r="B5" s="1"/>
      <c r="C5" s="1"/>
    </row>
    <row r="6" spans="2:4" ht="2" customHeight="1" x14ac:dyDescent="0.35">
      <c r="B6" s="429"/>
      <c r="C6" s="429"/>
      <c r="D6" s="429"/>
    </row>
    <row r="7" spans="2:4" ht="2" customHeight="1" x14ac:dyDescent="0.35">
      <c r="B7" s="3"/>
      <c r="C7" s="4"/>
    </row>
    <row r="8" spans="2:4" ht="15" thickBot="1" x14ac:dyDescent="0.4">
      <c r="B8" s="20"/>
      <c r="C8" s="438">
        <f>+Tartalom!B3</f>
        <v>46022</v>
      </c>
      <c r="D8" s="438"/>
    </row>
    <row r="9" spans="2:4" ht="30.75" customHeight="1" x14ac:dyDescent="0.35">
      <c r="C9" s="476" t="s">
        <v>2</v>
      </c>
      <c r="D9" s="478" t="s">
        <v>979</v>
      </c>
    </row>
    <row r="10" spans="2:4" ht="15" thickBot="1" x14ac:dyDescent="0.4">
      <c r="C10" s="477"/>
      <c r="D10" s="479"/>
    </row>
    <row r="11" spans="2:4" x14ac:dyDescent="0.35">
      <c r="C11" s="353" t="s">
        <v>980</v>
      </c>
      <c r="D11" s="354">
        <v>10338</v>
      </c>
    </row>
    <row r="12" spans="2:4" ht="20" x14ac:dyDescent="0.35">
      <c r="C12" s="355" t="s">
        <v>981</v>
      </c>
      <c r="D12" s="352">
        <v>2100</v>
      </c>
    </row>
    <row r="13" spans="2:4" ht="20" x14ac:dyDescent="0.35">
      <c r="C13" s="355" t="s">
        <v>982</v>
      </c>
      <c r="D13" s="352">
        <v>0</v>
      </c>
    </row>
    <row r="14" spans="2:4" ht="21.5" x14ac:dyDescent="0.35">
      <c r="C14" s="356" t="s">
        <v>983</v>
      </c>
      <c r="D14" s="352">
        <v>-194</v>
      </c>
    </row>
    <row r="15" spans="2:4" x14ac:dyDescent="0.35">
      <c r="C15" s="356" t="s">
        <v>984</v>
      </c>
      <c r="D15" s="352">
        <v>-1619</v>
      </c>
    </row>
    <row r="16" spans="2:4" x14ac:dyDescent="0.35">
      <c r="C16" s="357" t="s">
        <v>985</v>
      </c>
      <c r="D16" s="352">
        <v>-226</v>
      </c>
    </row>
    <row r="17" spans="3:4" x14ac:dyDescent="0.35">
      <c r="C17" s="356" t="s">
        <v>986</v>
      </c>
      <c r="D17" s="352">
        <v>0</v>
      </c>
    </row>
    <row r="18" spans="3:4" x14ac:dyDescent="0.35">
      <c r="C18" s="357" t="s">
        <v>187</v>
      </c>
      <c r="D18" s="352">
        <v>0</v>
      </c>
    </row>
    <row r="19" spans="3:4" x14ac:dyDescent="0.35">
      <c r="C19" s="358" t="s">
        <v>987</v>
      </c>
      <c r="D19" s="354">
        <v>10398</v>
      </c>
    </row>
    <row r="20" spans="3:4" ht="21.5" x14ac:dyDescent="0.35">
      <c r="C20" s="356" t="s">
        <v>988</v>
      </c>
      <c r="D20" s="352">
        <v>0</v>
      </c>
    </row>
    <row r="21" spans="3:4" ht="22" thickBot="1" x14ac:dyDescent="0.4">
      <c r="C21" s="359" t="s">
        <v>989</v>
      </c>
      <c r="D21" s="360">
        <v>26</v>
      </c>
    </row>
  </sheetData>
  <sheetProtection algorithmName="SHA-512" hashValue="LdXzPoM7YW11vWMPXb8O9qRM23wqp4zrc7ltZA3EyVSSdhByWh2FEzmAfsV/aRYJRafcM+ASKND6CFCRpN48QA==" saltValue="xMRc5o+YveessPSNoZSZTA==" spinCount="100000" sheet="1" objects="1" scenarios="1"/>
  <mergeCells count="4">
    <mergeCell ref="B6:D6"/>
    <mergeCell ref="C8:D8"/>
    <mergeCell ref="C9:C10"/>
    <mergeCell ref="D9:D10"/>
  </mergeCells>
  <hyperlinks>
    <hyperlink ref="B2" location="Tartalom!A1" display="Back to contents page" xr:uid="{979F68A6-3ED3-40E0-84FC-FA70BB9580D3}"/>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E23"/>
  <sheetViews>
    <sheetView showGridLines="0" zoomScale="85" zoomScaleNormal="85" workbookViewId="0"/>
  </sheetViews>
  <sheetFormatPr defaultRowHeight="14.5" x14ac:dyDescent="0.35"/>
  <cols>
    <col min="1" max="2" width="4.453125" customWidth="1"/>
    <col min="3" max="3" width="44" customWidth="1"/>
    <col min="4" max="4" width="13.54296875" customWidth="1"/>
    <col min="5" max="5" width="15.54296875" customWidth="1"/>
  </cols>
  <sheetData>
    <row r="1" spans="2:5" ht="12.75" customHeight="1" x14ac:dyDescent="0.35"/>
    <row r="2" spans="2:5" x14ac:dyDescent="0.35">
      <c r="B2" s="153" t="s">
        <v>0</v>
      </c>
      <c r="C2" s="95"/>
    </row>
    <row r="3" spans="2:5" x14ac:dyDescent="0.35">
      <c r="B3" s="1"/>
      <c r="C3" s="1"/>
    </row>
    <row r="4" spans="2:5" ht="15.5" x14ac:dyDescent="0.35">
      <c r="B4" s="11" t="s">
        <v>463</v>
      </c>
      <c r="C4" s="2"/>
    </row>
    <row r="5" spans="2:5" x14ac:dyDescent="0.35">
      <c r="B5" s="1"/>
      <c r="C5" s="1"/>
    </row>
    <row r="6" spans="2:5" ht="35.25" customHeight="1" x14ac:dyDescent="0.35">
      <c r="B6" s="429"/>
      <c r="C6" s="429"/>
      <c r="D6" s="429"/>
      <c r="E6" s="429"/>
    </row>
    <row r="7" spans="2:5" x14ac:dyDescent="0.35">
      <c r="B7" s="3"/>
      <c r="C7" s="4"/>
    </row>
    <row r="8" spans="2:5" ht="15" thickBot="1" x14ac:dyDescent="0.4">
      <c r="B8" s="20"/>
      <c r="C8" s="438">
        <f>+Tartalom!B3</f>
        <v>46022</v>
      </c>
      <c r="D8" s="438"/>
      <c r="E8" s="438"/>
    </row>
    <row r="9" spans="2:5" ht="30.75" customHeight="1" x14ac:dyDescent="0.35">
      <c r="C9" s="480" t="s">
        <v>2</v>
      </c>
      <c r="D9" s="432" t="s">
        <v>493</v>
      </c>
      <c r="E9" s="432" t="s">
        <v>544</v>
      </c>
    </row>
    <row r="10" spans="2:5" ht="15" thickBot="1" x14ac:dyDescent="0.4">
      <c r="C10" s="481"/>
      <c r="D10" s="433"/>
      <c r="E10" s="433"/>
    </row>
    <row r="11" spans="2:5" x14ac:dyDescent="0.35">
      <c r="C11" s="190" t="s">
        <v>545</v>
      </c>
      <c r="D11" s="232"/>
      <c r="E11" s="234"/>
    </row>
    <row r="12" spans="2:5" x14ac:dyDescent="0.35">
      <c r="C12" s="45" t="s">
        <v>464</v>
      </c>
      <c r="D12" s="181"/>
      <c r="E12" s="235"/>
    </row>
    <row r="13" spans="2:5" x14ac:dyDescent="0.35">
      <c r="C13" s="45" t="s">
        <v>465</v>
      </c>
      <c r="D13" s="181"/>
      <c r="E13" s="235"/>
    </row>
    <row r="14" spans="2:5" x14ac:dyDescent="0.35">
      <c r="C14" s="8" t="s">
        <v>546</v>
      </c>
      <c r="D14" s="181"/>
      <c r="E14" s="235"/>
    </row>
    <row r="15" spans="2:5" x14ac:dyDescent="0.35">
      <c r="C15" s="8" t="s">
        <v>547</v>
      </c>
      <c r="D15" s="181"/>
      <c r="E15" s="235"/>
    </row>
    <row r="16" spans="2:5" x14ac:dyDescent="0.35">
      <c r="C16" s="8" t="s">
        <v>548</v>
      </c>
      <c r="D16" s="181"/>
      <c r="E16" s="181">
        <v>0</v>
      </c>
    </row>
    <row r="17" spans="3:5" x14ac:dyDescent="0.35">
      <c r="C17" s="8" t="s">
        <v>549</v>
      </c>
      <c r="D17" s="181"/>
      <c r="E17" s="181">
        <v>0</v>
      </c>
    </row>
    <row r="18" spans="3:5" x14ac:dyDescent="0.35">
      <c r="C18" s="8" t="s">
        <v>550</v>
      </c>
      <c r="D18" s="181"/>
      <c r="E18" s="181">
        <v>0</v>
      </c>
    </row>
    <row r="19" spans="3:5" x14ac:dyDescent="0.35">
      <c r="C19" s="8" t="s">
        <v>551</v>
      </c>
      <c r="D19" s="181"/>
      <c r="E19" s="181">
        <v>0</v>
      </c>
    </row>
    <row r="20" spans="3:5" x14ac:dyDescent="0.35">
      <c r="C20" s="8" t="s">
        <v>552</v>
      </c>
      <c r="D20" s="181"/>
      <c r="E20" s="235"/>
    </row>
    <row r="21" spans="3:5" x14ac:dyDescent="0.35">
      <c r="C21" s="8" t="s">
        <v>553</v>
      </c>
      <c r="D21" s="181"/>
      <c r="E21" s="235"/>
    </row>
    <row r="22" spans="3:5" ht="20" x14ac:dyDescent="0.35">
      <c r="C22" s="8" t="s">
        <v>554</v>
      </c>
      <c r="D22" s="181"/>
      <c r="E22" s="235"/>
    </row>
    <row r="23" spans="3:5" ht="15" thickBot="1" x14ac:dyDescent="0.4">
      <c r="C23" s="191" t="s">
        <v>555</v>
      </c>
      <c r="D23" s="233"/>
      <c r="E23" s="236"/>
    </row>
  </sheetData>
  <sheetProtection algorithmName="SHA-512" hashValue="Z7xVVxLi4iqVBdSRkiZOvG5cjDs3IEfs1rE8LX8whhebasryFjDNPWCZ4i5u4Y1yi1X8SfQMEo72Ds6QSBFBeQ==" saltValue="tZxmTMZKOhkOFjfQJRzs5Q==" spinCount="100000" sheet="1" objects="1" scenarios="1"/>
  <mergeCells count="5">
    <mergeCell ref="C9:C10"/>
    <mergeCell ref="D9:D10"/>
    <mergeCell ref="E9:E10"/>
    <mergeCell ref="B6:E6"/>
    <mergeCell ref="C8:E8"/>
  </mergeCells>
  <hyperlinks>
    <hyperlink ref="B2" location="Tartalom!A1" display="Back to contents page" xr:uid="{DD43A226-071F-4241-8C93-BFCA47BB1893}"/>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B1:K22"/>
  <sheetViews>
    <sheetView showGridLines="0" zoomScale="70" zoomScaleNormal="70" workbookViewId="0"/>
  </sheetViews>
  <sheetFormatPr defaultRowHeight="14.5" x14ac:dyDescent="0.35"/>
  <cols>
    <col min="1" max="2" width="4.453125" customWidth="1"/>
    <col min="3" max="3" width="52.7265625" customWidth="1"/>
    <col min="4" max="4" width="13.54296875" customWidth="1"/>
    <col min="8" max="8" width="14.1796875" customWidth="1"/>
    <col min="9" max="9" width="14.81640625" customWidth="1"/>
    <col min="11" max="11" width="22" customWidth="1"/>
  </cols>
  <sheetData>
    <row r="1" spans="2:11" ht="12.75" customHeight="1" x14ac:dyDescent="0.35"/>
    <row r="2" spans="2:11" x14ac:dyDescent="0.35">
      <c r="B2" s="153" t="s">
        <v>0</v>
      </c>
      <c r="C2" s="95"/>
    </row>
    <row r="3" spans="2:11" x14ac:dyDescent="0.35">
      <c r="B3" s="1"/>
      <c r="C3" s="1"/>
    </row>
    <row r="4" spans="2:11" ht="15.5" x14ac:dyDescent="0.35">
      <c r="B4" s="11" t="s">
        <v>466</v>
      </c>
      <c r="C4" s="2"/>
    </row>
    <row r="5" spans="2:11" ht="2.15" customHeight="1" x14ac:dyDescent="0.35">
      <c r="B5" s="1"/>
      <c r="C5" s="1"/>
    </row>
    <row r="6" spans="2:11" ht="2.15" customHeight="1" x14ac:dyDescent="0.35">
      <c r="B6" s="429"/>
      <c r="C6" s="429"/>
    </row>
    <row r="7" spans="2:11" ht="2.15" customHeight="1" x14ac:dyDescent="0.35">
      <c r="B7" s="3"/>
      <c r="C7" s="4"/>
    </row>
    <row r="8" spans="2:11" ht="15" thickBot="1" x14ac:dyDescent="0.4">
      <c r="B8" s="20"/>
      <c r="C8" s="438">
        <f>+Tartalom!B3</f>
        <v>46022</v>
      </c>
      <c r="D8" s="438"/>
      <c r="E8" s="438"/>
      <c r="F8" s="438"/>
      <c r="G8" s="438"/>
      <c r="H8" s="438"/>
      <c r="I8" s="438"/>
      <c r="J8" s="438"/>
      <c r="K8" s="438"/>
    </row>
    <row r="9" spans="2:11" ht="54" customHeight="1" thickBot="1" x14ac:dyDescent="0.4">
      <c r="C9" s="471" t="s">
        <v>2</v>
      </c>
      <c r="D9" s="467" t="s">
        <v>467</v>
      </c>
      <c r="E9" s="467"/>
      <c r="F9" s="467"/>
      <c r="G9" s="482"/>
      <c r="H9" s="483" t="s">
        <v>434</v>
      </c>
      <c r="I9" s="484"/>
      <c r="J9" s="485" t="s">
        <v>468</v>
      </c>
      <c r="K9" s="467"/>
    </row>
    <row r="10" spans="2:11" ht="15.75" customHeight="1" thickBot="1" x14ac:dyDescent="0.4">
      <c r="C10" s="472"/>
      <c r="D10" s="464" t="s">
        <v>469</v>
      </c>
      <c r="E10" s="467" t="s">
        <v>470</v>
      </c>
      <c r="F10" s="467"/>
      <c r="G10" s="482"/>
      <c r="H10" s="488" t="s">
        <v>471</v>
      </c>
      <c r="I10" s="486" t="s">
        <v>472</v>
      </c>
      <c r="J10" s="465"/>
      <c r="K10" s="465" t="s">
        <v>473</v>
      </c>
    </row>
    <row r="11" spans="2:11" ht="43.5" customHeight="1" thickBot="1" x14ac:dyDescent="0.4">
      <c r="C11" s="473"/>
      <c r="D11" s="466"/>
      <c r="E11" s="161"/>
      <c r="F11" s="55" t="s">
        <v>474</v>
      </c>
      <c r="G11" s="165" t="s">
        <v>475</v>
      </c>
      <c r="H11" s="489"/>
      <c r="I11" s="487"/>
      <c r="J11" s="466"/>
      <c r="K11" s="466"/>
    </row>
    <row r="12" spans="2:11" x14ac:dyDescent="0.35">
      <c r="C12" s="156" t="s">
        <v>1086</v>
      </c>
      <c r="D12" s="162">
        <v>0</v>
      </c>
      <c r="E12" s="162">
        <v>0</v>
      </c>
      <c r="F12" s="162">
        <v>0</v>
      </c>
      <c r="G12" s="166">
        <v>0</v>
      </c>
      <c r="H12" s="170">
        <v>0</v>
      </c>
      <c r="I12" s="166">
        <v>0</v>
      </c>
      <c r="J12" s="162">
        <v>0</v>
      </c>
      <c r="K12" s="162">
        <v>0</v>
      </c>
    </row>
    <row r="13" spans="2:11" x14ac:dyDescent="0.35">
      <c r="C13" s="158" t="s">
        <v>445</v>
      </c>
      <c r="D13" s="163">
        <v>2679.0305790980001</v>
      </c>
      <c r="E13" s="163">
        <v>2686.0100216339997</v>
      </c>
      <c r="F13" s="163">
        <v>2686.0100216339997</v>
      </c>
      <c r="G13" s="167">
        <v>2686.0100216339997</v>
      </c>
      <c r="H13" s="171">
        <v>-261.12844211000004</v>
      </c>
      <c r="I13" s="167">
        <v>-1452.9390941459999</v>
      </c>
      <c r="J13" s="163">
        <v>2213.4710630439999</v>
      </c>
      <c r="K13" s="163">
        <v>736.25638188999994</v>
      </c>
    </row>
    <row r="14" spans="2:11" x14ac:dyDescent="0.35">
      <c r="C14" s="154" t="s">
        <v>446</v>
      </c>
      <c r="D14" s="163">
        <v>0</v>
      </c>
      <c r="E14" s="163">
        <v>0</v>
      </c>
      <c r="F14" s="163">
        <v>0</v>
      </c>
      <c r="G14" s="167">
        <v>0</v>
      </c>
      <c r="H14" s="171">
        <v>0</v>
      </c>
      <c r="I14" s="167">
        <v>0</v>
      </c>
      <c r="J14" s="163">
        <v>0</v>
      </c>
      <c r="K14" s="163">
        <v>0</v>
      </c>
    </row>
    <row r="15" spans="2:11" x14ac:dyDescent="0.35">
      <c r="C15" s="154" t="s">
        <v>447</v>
      </c>
      <c r="D15" s="163">
        <v>0</v>
      </c>
      <c r="E15" s="163">
        <v>0</v>
      </c>
      <c r="F15" s="163">
        <v>0</v>
      </c>
      <c r="G15" s="167">
        <v>0</v>
      </c>
      <c r="H15" s="171">
        <v>0</v>
      </c>
      <c r="I15" s="167">
        <v>0</v>
      </c>
      <c r="J15" s="163">
        <v>0</v>
      </c>
      <c r="K15" s="163">
        <v>0</v>
      </c>
    </row>
    <row r="16" spans="2:11" x14ac:dyDescent="0.35">
      <c r="C16" s="154" t="s">
        <v>448</v>
      </c>
      <c r="D16" s="163">
        <v>0</v>
      </c>
      <c r="E16" s="163">
        <v>0</v>
      </c>
      <c r="F16" s="163">
        <v>0</v>
      </c>
      <c r="G16" s="167">
        <v>0</v>
      </c>
      <c r="H16" s="171">
        <v>0</v>
      </c>
      <c r="I16" s="167">
        <v>0</v>
      </c>
      <c r="J16" s="163">
        <v>0</v>
      </c>
      <c r="K16" s="163">
        <v>0</v>
      </c>
    </row>
    <row r="17" spans="3:11" x14ac:dyDescent="0.35">
      <c r="C17" s="154" t="s">
        <v>449</v>
      </c>
      <c r="D17" s="163">
        <v>0</v>
      </c>
      <c r="E17" s="163">
        <v>0</v>
      </c>
      <c r="F17" s="163">
        <v>0</v>
      </c>
      <c r="G17" s="167">
        <v>0</v>
      </c>
      <c r="H17" s="171">
        <v>0</v>
      </c>
      <c r="I17" s="167">
        <v>0</v>
      </c>
      <c r="J17" s="163">
        <v>0</v>
      </c>
      <c r="K17" s="163">
        <v>0</v>
      </c>
    </row>
    <row r="18" spans="3:11" x14ac:dyDescent="0.35">
      <c r="C18" s="154" t="s">
        <v>450</v>
      </c>
      <c r="D18" s="163">
        <v>1630.608699488</v>
      </c>
      <c r="E18" s="163">
        <v>1528.4426576579999</v>
      </c>
      <c r="F18" s="163">
        <v>1528.4426576579999</v>
      </c>
      <c r="G18" s="167">
        <v>1528.4426576579999</v>
      </c>
      <c r="H18" s="171">
        <v>-158.10357285000001</v>
      </c>
      <c r="I18" s="167">
        <v>-932.03881327800002</v>
      </c>
      <c r="J18" s="163">
        <v>1185.8886435480001</v>
      </c>
      <c r="K18" s="163">
        <v>303.34323288999997</v>
      </c>
    </row>
    <row r="19" spans="3:11" x14ac:dyDescent="0.35">
      <c r="C19" s="154" t="s">
        <v>452</v>
      </c>
      <c r="D19" s="163">
        <v>1048.4218796099999</v>
      </c>
      <c r="E19" s="163">
        <v>1157.567363976</v>
      </c>
      <c r="F19" s="163">
        <v>1157.567363976</v>
      </c>
      <c r="G19" s="167">
        <v>1157.567363976</v>
      </c>
      <c r="H19" s="171">
        <v>-103.02486926</v>
      </c>
      <c r="I19" s="167">
        <v>-520.90028086799998</v>
      </c>
      <c r="J19" s="163">
        <v>1026.5824194960001</v>
      </c>
      <c r="K19" s="163">
        <v>432.91314899999998</v>
      </c>
    </row>
    <row r="20" spans="3:11" x14ac:dyDescent="0.35">
      <c r="C20" s="158" t="s">
        <v>453</v>
      </c>
      <c r="D20" s="163">
        <v>0</v>
      </c>
      <c r="E20" s="163">
        <v>0</v>
      </c>
      <c r="F20" s="163">
        <v>0</v>
      </c>
      <c r="G20" s="167">
        <v>0</v>
      </c>
      <c r="H20" s="171">
        <v>0</v>
      </c>
      <c r="I20" s="167">
        <v>0</v>
      </c>
      <c r="J20" s="163">
        <v>0</v>
      </c>
      <c r="K20" s="163">
        <v>0</v>
      </c>
    </row>
    <row r="21" spans="3:11" x14ac:dyDescent="0.35">
      <c r="C21" s="158" t="s">
        <v>476</v>
      </c>
      <c r="D21" s="163">
        <v>0</v>
      </c>
      <c r="E21" s="163">
        <v>0</v>
      </c>
      <c r="F21" s="163">
        <v>0</v>
      </c>
      <c r="G21" s="167">
        <v>0</v>
      </c>
      <c r="H21" s="171">
        <v>0</v>
      </c>
      <c r="I21" s="167">
        <v>0</v>
      </c>
      <c r="J21" s="163">
        <v>0</v>
      </c>
      <c r="K21" s="163">
        <v>0</v>
      </c>
    </row>
    <row r="22" spans="3:11" ht="15" thickBot="1" x14ac:dyDescent="0.4">
      <c r="C22" s="155" t="s">
        <v>11</v>
      </c>
      <c r="D22" s="164">
        <v>2679.0305790980001</v>
      </c>
      <c r="E22" s="164">
        <v>2686.0100216339997</v>
      </c>
      <c r="F22" s="164">
        <v>2686.0100216339997</v>
      </c>
      <c r="G22" s="168">
        <v>2686.0100216339997</v>
      </c>
      <c r="H22" s="172">
        <v>-261.12844211000004</v>
      </c>
      <c r="I22" s="168">
        <v>-1452.9390941459999</v>
      </c>
      <c r="J22" s="164">
        <v>2213.4710630439999</v>
      </c>
      <c r="K22" s="164">
        <v>736.25638188999994</v>
      </c>
    </row>
  </sheetData>
  <sheetProtection algorithmName="SHA-512" hashValue="d7BdaTIQFVf+oEBuoXDv8eGAOVoepscAX480586S8ewd5MCSgrpMeIQtccvWtzmjcBIpy1aWyVU/u6J2PrhZgw==" saltValue="UQlpHudOcUP3/yQ4NjAceg==" spinCount="100000" sheet="1" objects="1" scenarios="1"/>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2F330266-0D40-492A-BA40-504CBF35D2F8}"/>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D12"/>
  <sheetViews>
    <sheetView showGridLines="0" workbookViewId="0"/>
  </sheetViews>
  <sheetFormatPr defaultRowHeight="14.5" x14ac:dyDescent="0.35"/>
  <cols>
    <col min="1" max="2" width="4.453125" customWidth="1"/>
    <col min="3" max="3" width="52.81640625" customWidth="1"/>
    <col min="4" max="4" width="20.81640625" customWidth="1"/>
  </cols>
  <sheetData>
    <row r="1" spans="2:4" ht="12.75" customHeight="1" x14ac:dyDescent="0.35"/>
    <row r="2" spans="2:4" x14ac:dyDescent="0.35">
      <c r="B2" s="153" t="s">
        <v>0</v>
      </c>
      <c r="C2" s="95"/>
    </row>
    <row r="3" spans="2:4" x14ac:dyDescent="0.35">
      <c r="B3" s="1"/>
      <c r="C3" s="1"/>
    </row>
    <row r="4" spans="2:4" ht="15.5" x14ac:dyDescent="0.35">
      <c r="B4" s="11" t="s">
        <v>477</v>
      </c>
      <c r="C4" s="2"/>
    </row>
    <row r="5" spans="2:4" ht="2.15" customHeight="1" x14ac:dyDescent="0.35">
      <c r="B5" s="1"/>
      <c r="C5" s="1"/>
    </row>
    <row r="6" spans="2:4" ht="2.15" customHeight="1" x14ac:dyDescent="0.35">
      <c r="B6" s="429"/>
      <c r="C6" s="429"/>
    </row>
    <row r="7" spans="2:4" ht="2.15" customHeight="1" x14ac:dyDescent="0.35">
      <c r="B7" s="3"/>
      <c r="C7" s="4"/>
    </row>
    <row r="8" spans="2:4" ht="15" thickBot="1" x14ac:dyDescent="0.4">
      <c r="B8" s="20"/>
      <c r="C8" s="438">
        <f>+Tartalom!B3</f>
        <v>46022</v>
      </c>
      <c r="D8" s="438"/>
    </row>
    <row r="9" spans="2:4" x14ac:dyDescent="0.35">
      <c r="C9" s="480" t="s">
        <v>2</v>
      </c>
      <c r="D9" s="432" t="s">
        <v>478</v>
      </c>
    </row>
    <row r="10" spans="2:4" ht="15.75" customHeight="1" thickBot="1" x14ac:dyDescent="0.4">
      <c r="C10" s="481"/>
      <c r="D10" s="433"/>
    </row>
    <row r="11" spans="2:4" x14ac:dyDescent="0.35">
      <c r="C11" s="177" t="s">
        <v>480</v>
      </c>
      <c r="D11" s="181"/>
    </row>
    <row r="12" spans="2:4" ht="22" thickBot="1" x14ac:dyDescent="0.4">
      <c r="C12" s="176" t="s">
        <v>479</v>
      </c>
      <c r="D12" s="182"/>
    </row>
  </sheetData>
  <sheetProtection algorithmName="SHA-512" hashValue="r8+XnywgCyqyEt/gVJp2atsII0dIOMC5e9Fqflem95CM8I0bY6KtRDfJNWXP8WyJlJLvc8hOVZJoKgzowrpL1Q==" saltValue="NZ59lSgk/rkXaMmyl7LZeQ==" spinCount="100000" sheet="1" objects="1" scenarios="1"/>
  <mergeCells count="4">
    <mergeCell ref="C9:C10"/>
    <mergeCell ref="D9:D10"/>
    <mergeCell ref="C8:D8"/>
    <mergeCell ref="B6:C6"/>
  </mergeCells>
  <hyperlinks>
    <hyperlink ref="B2" location="Tartalom!A1" display="Back to contents page" xr:uid="{60D18B7E-880F-433A-BF81-70BA6C5F6B11}"/>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B1:O34"/>
  <sheetViews>
    <sheetView showGridLines="0" workbookViewId="0"/>
  </sheetViews>
  <sheetFormatPr defaultRowHeight="14.5" x14ac:dyDescent="0.35"/>
  <cols>
    <col min="1" max="2" width="4.453125" customWidth="1"/>
    <col min="3" max="3" width="30.7265625" customWidth="1"/>
    <col min="4" max="4" width="13.54296875" customWidth="1"/>
    <col min="5" max="5" width="15.54296875" customWidth="1"/>
    <col min="6" max="6" width="12" customWidth="1"/>
    <col min="8" max="8" width="18.54296875" customWidth="1"/>
    <col min="9" max="9" width="14.81640625" customWidth="1"/>
    <col min="10" max="10" width="11.81640625" customWidth="1"/>
    <col min="11" max="11" width="13.54296875" customWidth="1"/>
    <col min="12" max="12" width="11.26953125" customWidth="1"/>
    <col min="13" max="13" width="11.453125" customWidth="1"/>
    <col min="14" max="14" width="11.54296875" customWidth="1"/>
    <col min="15" max="15" width="10.1796875" customWidth="1"/>
  </cols>
  <sheetData>
    <row r="1" spans="2:15" ht="12.75" customHeight="1" x14ac:dyDescent="0.35"/>
    <row r="2" spans="2:15" x14ac:dyDescent="0.35">
      <c r="B2" s="153" t="s">
        <v>0</v>
      </c>
      <c r="C2" s="95"/>
    </row>
    <row r="3" spans="2:15" x14ac:dyDescent="0.35">
      <c r="B3" s="1"/>
      <c r="C3" s="1"/>
    </row>
    <row r="4" spans="2:15" ht="15.5" x14ac:dyDescent="0.35">
      <c r="B4" s="11" t="s">
        <v>481</v>
      </c>
      <c r="C4" s="2"/>
    </row>
    <row r="5" spans="2:15" ht="2.15" customHeight="1" x14ac:dyDescent="0.35">
      <c r="B5" s="1"/>
      <c r="C5" s="1"/>
    </row>
    <row r="6" spans="2:15" ht="2.15" customHeight="1" x14ac:dyDescent="0.35">
      <c r="B6" s="429"/>
      <c r="C6" s="429"/>
    </row>
    <row r="7" spans="2:15" ht="2.15" customHeight="1" x14ac:dyDescent="0.35">
      <c r="B7" s="3"/>
      <c r="C7" s="4"/>
    </row>
    <row r="8" spans="2:15" ht="15" thickBot="1" x14ac:dyDescent="0.4">
      <c r="B8" s="20"/>
      <c r="C8" s="438">
        <f>+Tartalom!B3</f>
        <v>46022</v>
      </c>
      <c r="D8" s="438"/>
      <c r="E8" s="438"/>
      <c r="F8" s="438"/>
      <c r="G8" s="438"/>
      <c r="H8" s="438"/>
      <c r="I8" s="438"/>
      <c r="J8" s="438"/>
      <c r="K8" s="438"/>
      <c r="L8" s="438"/>
      <c r="M8" s="438"/>
      <c r="N8" s="438"/>
      <c r="O8" s="438"/>
    </row>
    <row r="9" spans="2:15" ht="15" thickBot="1" x14ac:dyDescent="0.4">
      <c r="C9" s="471" t="s">
        <v>2</v>
      </c>
      <c r="D9" s="467" t="s">
        <v>433</v>
      </c>
      <c r="E9" s="467"/>
      <c r="F9" s="467"/>
      <c r="G9" s="467"/>
      <c r="H9" s="467"/>
      <c r="I9" s="467"/>
      <c r="J9" s="467"/>
      <c r="K9" s="467"/>
      <c r="L9" s="467"/>
      <c r="M9" s="467"/>
      <c r="N9" s="467"/>
      <c r="O9" s="467"/>
    </row>
    <row r="10" spans="2:15" ht="15.75" customHeight="1" thickBot="1" x14ac:dyDescent="0.4">
      <c r="C10" s="472"/>
      <c r="D10" s="468" t="s">
        <v>437</v>
      </c>
      <c r="E10" s="468"/>
      <c r="F10" s="469"/>
      <c r="G10" s="470" t="s">
        <v>287</v>
      </c>
      <c r="H10" s="468"/>
      <c r="I10" s="468"/>
      <c r="J10" s="468"/>
      <c r="K10" s="468"/>
      <c r="L10" s="468"/>
      <c r="M10" s="468"/>
      <c r="N10" s="468"/>
      <c r="O10" s="468"/>
    </row>
    <row r="11" spans="2:15" ht="42.5" thickBot="1" x14ac:dyDescent="0.4">
      <c r="C11" s="473"/>
      <c r="D11" s="161"/>
      <c r="E11" s="55" t="s">
        <v>482</v>
      </c>
      <c r="F11" s="165" t="s">
        <v>483</v>
      </c>
      <c r="G11" s="161"/>
      <c r="H11" s="55" t="s">
        <v>484</v>
      </c>
      <c r="I11" s="55" t="s">
        <v>485</v>
      </c>
      <c r="J11" s="55" t="s">
        <v>486</v>
      </c>
      <c r="K11" s="55" t="s">
        <v>487</v>
      </c>
      <c r="L11" s="55" t="s">
        <v>488</v>
      </c>
      <c r="M11" s="55" t="s">
        <v>489</v>
      </c>
      <c r="N11" s="55" t="s">
        <v>490</v>
      </c>
      <c r="O11" s="55" t="s">
        <v>491</v>
      </c>
    </row>
    <row r="12" spans="2:15" x14ac:dyDescent="0.35">
      <c r="C12" s="424" t="s">
        <v>1086</v>
      </c>
      <c r="D12" s="536">
        <v>9174.7378176522998</v>
      </c>
      <c r="E12" s="536">
        <v>9174.7378176522998</v>
      </c>
      <c r="F12" s="537">
        <v>0</v>
      </c>
      <c r="G12" s="536">
        <v>0</v>
      </c>
      <c r="H12" s="536">
        <v>0</v>
      </c>
      <c r="I12" s="536">
        <v>0</v>
      </c>
      <c r="J12" s="536">
        <v>0</v>
      </c>
      <c r="K12" s="536">
        <v>0</v>
      </c>
      <c r="L12" s="536">
        <v>0</v>
      </c>
      <c r="M12" s="536">
        <v>0</v>
      </c>
      <c r="N12" s="536">
        <v>0</v>
      </c>
      <c r="O12" s="536">
        <v>0</v>
      </c>
    </row>
    <row r="13" spans="2:15" x14ac:dyDescent="0.35">
      <c r="C13" s="158" t="s">
        <v>445</v>
      </c>
      <c r="D13" s="163">
        <v>693563.43995899765</v>
      </c>
      <c r="E13" s="163">
        <v>690316.93367004569</v>
      </c>
      <c r="F13" s="167">
        <v>3246.506288952</v>
      </c>
      <c r="G13" s="163">
        <v>10338.719552864</v>
      </c>
      <c r="H13" s="163">
        <v>5404.375766008</v>
      </c>
      <c r="I13" s="163">
        <v>902.21588782399999</v>
      </c>
      <c r="J13" s="163">
        <v>718.82874699199999</v>
      </c>
      <c r="K13" s="163">
        <v>1411.2138052199998</v>
      </c>
      <c r="L13" s="163">
        <v>1673.3974623459999</v>
      </c>
      <c r="M13" s="163">
        <v>72.710084474000013</v>
      </c>
      <c r="N13" s="163">
        <v>155.9778</v>
      </c>
      <c r="O13" s="163">
        <v>10338.719552864</v>
      </c>
    </row>
    <row r="14" spans="2:15" x14ac:dyDescent="0.35">
      <c r="C14" s="154" t="s">
        <v>446</v>
      </c>
      <c r="D14" s="163">
        <v>0</v>
      </c>
      <c r="E14" s="163">
        <v>0</v>
      </c>
      <c r="F14" s="167">
        <v>0</v>
      </c>
      <c r="G14" s="163">
        <v>0</v>
      </c>
      <c r="H14" s="163">
        <v>0</v>
      </c>
      <c r="I14" s="163">
        <v>0</v>
      </c>
      <c r="J14" s="163">
        <v>0</v>
      </c>
      <c r="K14" s="163">
        <v>0</v>
      </c>
      <c r="L14" s="163">
        <v>0</v>
      </c>
      <c r="M14" s="163">
        <v>0</v>
      </c>
      <c r="N14" s="163">
        <v>0</v>
      </c>
      <c r="O14" s="163">
        <v>0</v>
      </c>
    </row>
    <row r="15" spans="2:15" x14ac:dyDescent="0.35">
      <c r="C15" s="154" t="s">
        <v>447</v>
      </c>
      <c r="D15" s="163">
        <v>1686.65938757</v>
      </c>
      <c r="E15" s="163">
        <v>1686.65938757</v>
      </c>
      <c r="F15" s="167">
        <v>0</v>
      </c>
      <c r="G15" s="163">
        <v>0</v>
      </c>
      <c r="H15" s="163">
        <v>0</v>
      </c>
      <c r="I15" s="163">
        <v>0</v>
      </c>
      <c r="J15" s="163">
        <v>0</v>
      </c>
      <c r="K15" s="163">
        <v>0</v>
      </c>
      <c r="L15" s="163">
        <v>0</v>
      </c>
      <c r="M15" s="163">
        <v>0</v>
      </c>
      <c r="N15" s="163">
        <v>0</v>
      </c>
      <c r="O15" s="163">
        <v>0</v>
      </c>
    </row>
    <row r="16" spans="2:15" x14ac:dyDescent="0.35">
      <c r="C16" s="154" t="s">
        <v>448</v>
      </c>
      <c r="D16" s="163">
        <v>37217.312665999998</v>
      </c>
      <c r="E16" s="163">
        <v>37217.312665999998</v>
      </c>
      <c r="F16" s="167">
        <v>0</v>
      </c>
      <c r="G16" s="163">
        <v>0</v>
      </c>
      <c r="H16" s="163">
        <v>0</v>
      </c>
      <c r="I16" s="163">
        <v>0</v>
      </c>
      <c r="J16" s="163">
        <v>0</v>
      </c>
      <c r="K16" s="163">
        <v>0</v>
      </c>
      <c r="L16" s="163">
        <v>0</v>
      </c>
      <c r="M16" s="163">
        <v>0</v>
      </c>
      <c r="N16" s="163">
        <v>0</v>
      </c>
      <c r="O16" s="163">
        <v>0</v>
      </c>
    </row>
    <row r="17" spans="3:15" x14ac:dyDescent="0.35">
      <c r="C17" s="154" t="s">
        <v>449</v>
      </c>
      <c r="D17" s="163">
        <v>4291.9557034755999</v>
      </c>
      <c r="E17" s="163">
        <v>4278.4915624755995</v>
      </c>
      <c r="F17" s="167">
        <v>13.464141</v>
      </c>
      <c r="G17" s="163">
        <v>0</v>
      </c>
      <c r="H17" s="163">
        <v>0</v>
      </c>
      <c r="I17" s="163">
        <v>0</v>
      </c>
      <c r="J17" s="163">
        <v>0</v>
      </c>
      <c r="K17" s="163">
        <v>0</v>
      </c>
      <c r="L17" s="163">
        <v>0</v>
      </c>
      <c r="M17" s="163">
        <v>0</v>
      </c>
      <c r="N17" s="163">
        <v>0</v>
      </c>
      <c r="O17" s="163">
        <v>0</v>
      </c>
    </row>
    <row r="18" spans="3:15" x14ac:dyDescent="0.35">
      <c r="C18" s="154" t="s">
        <v>450</v>
      </c>
      <c r="D18" s="163">
        <v>512986.95288169006</v>
      </c>
      <c r="E18" s="163">
        <v>510803.31390173803</v>
      </c>
      <c r="F18" s="167">
        <v>2183.6389799520002</v>
      </c>
      <c r="G18" s="163">
        <v>7573.7742962279999</v>
      </c>
      <c r="H18" s="163">
        <v>3894.9438166560003</v>
      </c>
      <c r="I18" s="163">
        <v>472.49269482400001</v>
      </c>
      <c r="J18" s="163">
        <v>583.84651799200003</v>
      </c>
      <c r="K18" s="163">
        <v>1162.6832879359999</v>
      </c>
      <c r="L18" s="163">
        <v>1371.091298346</v>
      </c>
      <c r="M18" s="163">
        <v>62.199637473999999</v>
      </c>
      <c r="N18" s="163">
        <v>26.517043000000001</v>
      </c>
      <c r="O18" s="163">
        <v>7573.7742962279999</v>
      </c>
    </row>
    <row r="19" spans="3:15" x14ac:dyDescent="0.35">
      <c r="C19" s="157" t="s">
        <v>451</v>
      </c>
      <c r="D19" s="163">
        <v>378396.656903708</v>
      </c>
      <c r="E19" s="163">
        <v>376723.54307068401</v>
      </c>
      <c r="F19" s="167">
        <v>1673.1138330239999</v>
      </c>
      <c r="G19" s="163">
        <v>6787.6316517299992</v>
      </c>
      <c r="H19" s="163">
        <v>3564.2693702860001</v>
      </c>
      <c r="I19" s="163">
        <v>471.23120182399998</v>
      </c>
      <c r="J19" s="163">
        <v>571.92125099199995</v>
      </c>
      <c r="K19" s="163">
        <v>1155.3583549359998</v>
      </c>
      <c r="L19" s="163">
        <v>1018.6192066919999</v>
      </c>
      <c r="M19" s="163">
        <v>0</v>
      </c>
      <c r="N19" s="163">
        <v>6.2322670000000002</v>
      </c>
      <c r="O19" s="163">
        <v>6787.6316517299992</v>
      </c>
    </row>
    <row r="20" spans="3:15" x14ac:dyDescent="0.35">
      <c r="C20" s="154" t="s">
        <v>452</v>
      </c>
      <c r="D20" s="163">
        <v>137379.55932026199</v>
      </c>
      <c r="E20" s="163">
        <v>136332.156152262</v>
      </c>
      <c r="F20" s="167">
        <v>1050.4031680000001</v>
      </c>
      <c r="G20" s="163">
        <v>2764.9452566360001</v>
      </c>
      <c r="H20" s="163">
        <v>1509.4319493519999</v>
      </c>
      <c r="I20" s="163">
        <v>429.72319299999998</v>
      </c>
      <c r="J20" s="163">
        <v>134.98222899999999</v>
      </c>
      <c r="K20" s="163">
        <v>247.53051728400001</v>
      </c>
      <c r="L20" s="163">
        <v>302.30616400000002</v>
      </c>
      <c r="M20" s="163">
        <v>10.510446999999999</v>
      </c>
      <c r="N20" s="163">
        <v>129.460757</v>
      </c>
      <c r="O20" s="163">
        <v>2764.9452566360001</v>
      </c>
    </row>
    <row r="21" spans="3:15" x14ac:dyDescent="0.35">
      <c r="C21" s="158" t="s">
        <v>453</v>
      </c>
      <c r="D21" s="163">
        <v>13690.773714000001</v>
      </c>
      <c r="E21" s="163">
        <v>13690.773714000001</v>
      </c>
      <c r="F21" s="167">
        <v>0</v>
      </c>
      <c r="G21" s="163">
        <v>0</v>
      </c>
      <c r="H21" s="163">
        <v>0</v>
      </c>
      <c r="I21" s="163">
        <v>0</v>
      </c>
      <c r="J21" s="163">
        <v>0</v>
      </c>
      <c r="K21" s="163">
        <v>0</v>
      </c>
      <c r="L21" s="163">
        <v>0</v>
      </c>
      <c r="M21" s="163">
        <v>0</v>
      </c>
      <c r="N21" s="163">
        <v>0</v>
      </c>
      <c r="O21" s="163">
        <v>0</v>
      </c>
    </row>
    <row r="22" spans="3:15" x14ac:dyDescent="0.35">
      <c r="C22" s="154" t="s">
        <v>446</v>
      </c>
      <c r="D22" s="163">
        <v>0</v>
      </c>
      <c r="E22" s="163">
        <v>0</v>
      </c>
      <c r="F22" s="167">
        <v>0</v>
      </c>
      <c r="G22" s="163">
        <v>0</v>
      </c>
      <c r="H22" s="163">
        <v>0</v>
      </c>
      <c r="I22" s="163">
        <v>0</v>
      </c>
      <c r="J22" s="163">
        <v>0</v>
      </c>
      <c r="K22" s="163">
        <v>0</v>
      </c>
      <c r="L22" s="163">
        <v>0</v>
      </c>
      <c r="M22" s="163">
        <v>0</v>
      </c>
      <c r="N22" s="163">
        <v>0</v>
      </c>
      <c r="O22" s="163">
        <v>0</v>
      </c>
    </row>
    <row r="23" spans="3:15" x14ac:dyDescent="0.35">
      <c r="C23" s="154" t="s">
        <v>447</v>
      </c>
      <c r="D23" s="163">
        <v>0</v>
      </c>
      <c r="E23" s="163">
        <v>0</v>
      </c>
      <c r="F23" s="167">
        <v>0</v>
      </c>
      <c r="G23" s="163">
        <v>0</v>
      </c>
      <c r="H23" s="163">
        <v>0</v>
      </c>
      <c r="I23" s="163">
        <v>0</v>
      </c>
      <c r="J23" s="163">
        <v>0</v>
      </c>
      <c r="K23" s="163">
        <v>0</v>
      </c>
      <c r="L23" s="163">
        <v>0</v>
      </c>
      <c r="M23" s="163">
        <v>0</v>
      </c>
      <c r="N23" s="163">
        <v>0</v>
      </c>
      <c r="O23" s="163">
        <v>0</v>
      </c>
    </row>
    <row r="24" spans="3:15" x14ac:dyDescent="0.35">
      <c r="C24" s="154" t="s">
        <v>448</v>
      </c>
      <c r="D24" s="163">
        <v>13690.773714000001</v>
      </c>
      <c r="E24" s="163">
        <v>13690.773714000001</v>
      </c>
      <c r="F24" s="167">
        <v>0</v>
      </c>
      <c r="G24" s="163">
        <v>0</v>
      </c>
      <c r="H24" s="163">
        <v>0</v>
      </c>
      <c r="I24" s="163">
        <v>0</v>
      </c>
      <c r="J24" s="163">
        <v>0</v>
      </c>
      <c r="K24" s="163">
        <v>0</v>
      </c>
      <c r="L24" s="163">
        <v>0</v>
      </c>
      <c r="M24" s="163">
        <v>0</v>
      </c>
      <c r="N24" s="163">
        <v>0</v>
      </c>
      <c r="O24" s="163">
        <v>0</v>
      </c>
    </row>
    <row r="25" spans="3:15" x14ac:dyDescent="0.35">
      <c r="C25" s="154" t="s">
        <v>449</v>
      </c>
      <c r="D25" s="163">
        <v>0</v>
      </c>
      <c r="E25" s="163">
        <v>0</v>
      </c>
      <c r="F25" s="167">
        <v>0</v>
      </c>
      <c r="G25" s="163">
        <v>0</v>
      </c>
      <c r="H25" s="163">
        <v>0</v>
      </c>
      <c r="I25" s="163">
        <v>0</v>
      </c>
      <c r="J25" s="163">
        <v>0</v>
      </c>
      <c r="K25" s="163">
        <v>0</v>
      </c>
      <c r="L25" s="163">
        <v>0</v>
      </c>
      <c r="M25" s="163">
        <v>0</v>
      </c>
      <c r="N25" s="163">
        <v>0</v>
      </c>
      <c r="O25" s="163">
        <v>0</v>
      </c>
    </row>
    <row r="26" spans="3:15" x14ac:dyDescent="0.35">
      <c r="C26" s="154" t="s">
        <v>450</v>
      </c>
      <c r="D26" s="163">
        <v>0</v>
      </c>
      <c r="E26" s="163">
        <v>0</v>
      </c>
      <c r="F26" s="167">
        <v>0</v>
      </c>
      <c r="G26" s="163">
        <v>0</v>
      </c>
      <c r="H26" s="163">
        <v>0</v>
      </c>
      <c r="I26" s="163">
        <v>0</v>
      </c>
      <c r="J26" s="163">
        <v>0</v>
      </c>
      <c r="K26" s="163">
        <v>0</v>
      </c>
      <c r="L26" s="163">
        <v>0</v>
      </c>
      <c r="M26" s="163">
        <v>0</v>
      </c>
      <c r="N26" s="163">
        <v>0</v>
      </c>
      <c r="O26" s="163">
        <v>0</v>
      </c>
    </row>
    <row r="27" spans="3:15" x14ac:dyDescent="0.35">
      <c r="C27" s="158" t="s">
        <v>239</v>
      </c>
      <c r="D27" s="163">
        <v>93923.54965143399</v>
      </c>
      <c r="E27" s="179"/>
      <c r="F27" s="180"/>
      <c r="G27" s="163">
        <v>0.39171</v>
      </c>
      <c r="H27" s="179"/>
      <c r="I27" s="179"/>
      <c r="J27" s="179"/>
      <c r="K27" s="179"/>
      <c r="L27" s="179"/>
      <c r="M27" s="179"/>
      <c r="N27" s="179"/>
      <c r="O27" s="163">
        <v>0</v>
      </c>
    </row>
    <row r="28" spans="3:15" x14ac:dyDescent="0.35">
      <c r="C28" s="154" t="s">
        <v>446</v>
      </c>
      <c r="D28" s="163">
        <v>0</v>
      </c>
      <c r="E28" s="179"/>
      <c r="F28" s="180"/>
      <c r="G28" s="163">
        <v>0</v>
      </c>
      <c r="H28" s="179"/>
      <c r="I28" s="179"/>
      <c r="J28" s="179"/>
      <c r="K28" s="179"/>
      <c r="L28" s="179"/>
      <c r="M28" s="179"/>
      <c r="N28" s="179"/>
      <c r="O28" s="163">
        <v>0</v>
      </c>
    </row>
    <row r="29" spans="3:15" x14ac:dyDescent="0.35">
      <c r="C29" s="154" t="s">
        <v>447</v>
      </c>
      <c r="D29" s="163">
        <v>0</v>
      </c>
      <c r="E29" s="179"/>
      <c r="F29" s="180"/>
      <c r="G29" s="163">
        <v>0</v>
      </c>
      <c r="H29" s="179"/>
      <c r="I29" s="179"/>
      <c r="J29" s="179"/>
      <c r="K29" s="179"/>
      <c r="L29" s="179"/>
      <c r="M29" s="179"/>
      <c r="N29" s="179"/>
      <c r="O29" s="163">
        <v>0</v>
      </c>
    </row>
    <row r="30" spans="3:15" x14ac:dyDescent="0.35">
      <c r="C30" s="154" t="s">
        <v>448</v>
      </c>
      <c r="D30" s="163">
        <v>20</v>
      </c>
      <c r="E30" s="179"/>
      <c r="F30" s="180"/>
      <c r="G30" s="163">
        <v>0</v>
      </c>
      <c r="H30" s="179"/>
      <c r="I30" s="179"/>
      <c r="J30" s="179"/>
      <c r="K30" s="179"/>
      <c r="L30" s="179"/>
      <c r="M30" s="179"/>
      <c r="N30" s="179"/>
      <c r="O30" s="163">
        <v>0</v>
      </c>
    </row>
    <row r="31" spans="3:15" x14ac:dyDescent="0.35">
      <c r="C31" s="154" t="s">
        <v>449</v>
      </c>
      <c r="D31" s="163">
        <v>4.241E-3</v>
      </c>
      <c r="E31" s="179"/>
      <c r="F31" s="180"/>
      <c r="G31" s="163">
        <v>0</v>
      </c>
      <c r="H31" s="179"/>
      <c r="I31" s="179"/>
      <c r="J31" s="179"/>
      <c r="K31" s="179"/>
      <c r="L31" s="179"/>
      <c r="M31" s="179"/>
      <c r="N31" s="179"/>
      <c r="O31" s="163">
        <v>0</v>
      </c>
    </row>
    <row r="32" spans="3:15" x14ac:dyDescent="0.35">
      <c r="C32" s="154" t="s">
        <v>450</v>
      </c>
      <c r="D32" s="163">
        <v>93125.054146433991</v>
      </c>
      <c r="E32" s="179"/>
      <c r="F32" s="180"/>
      <c r="G32" s="163">
        <v>0.33550400000000002</v>
      </c>
      <c r="H32" s="179"/>
      <c r="I32" s="179"/>
      <c r="J32" s="179"/>
      <c r="K32" s="179"/>
      <c r="L32" s="179"/>
      <c r="M32" s="179"/>
      <c r="N32" s="179"/>
      <c r="O32" s="163">
        <v>0</v>
      </c>
    </row>
    <row r="33" spans="3:15" x14ac:dyDescent="0.35">
      <c r="C33" s="154" t="s">
        <v>452</v>
      </c>
      <c r="D33" s="163">
        <v>778.491264</v>
      </c>
      <c r="E33" s="179"/>
      <c r="F33" s="180"/>
      <c r="G33" s="163">
        <v>5.6205999999999999E-2</v>
      </c>
      <c r="H33" s="179"/>
      <c r="I33" s="179"/>
      <c r="J33" s="179"/>
      <c r="K33" s="179"/>
      <c r="L33" s="179"/>
      <c r="M33" s="179"/>
      <c r="N33" s="179"/>
      <c r="O33" s="163">
        <v>0</v>
      </c>
    </row>
    <row r="34" spans="3:15" ht="15" thickBot="1" x14ac:dyDescent="0.4">
      <c r="C34" s="155" t="s">
        <v>11</v>
      </c>
      <c r="D34" s="164">
        <v>801177.76332443161</v>
      </c>
      <c r="E34" s="164">
        <v>704007.7073840457</v>
      </c>
      <c r="F34" s="168">
        <v>3246.506288952</v>
      </c>
      <c r="G34" s="164">
        <v>10339.111262864</v>
      </c>
      <c r="H34" s="164">
        <v>5404.375766008</v>
      </c>
      <c r="I34" s="164">
        <v>902.21588782399999</v>
      </c>
      <c r="J34" s="164">
        <v>718.82874699199999</v>
      </c>
      <c r="K34" s="164">
        <v>1411.2138052199998</v>
      </c>
      <c r="L34" s="164">
        <v>1673.3974623459999</v>
      </c>
      <c r="M34" s="164">
        <v>72.710084474000013</v>
      </c>
      <c r="N34" s="164">
        <v>155.9778</v>
      </c>
      <c r="O34" s="164">
        <v>10338.719552864</v>
      </c>
    </row>
  </sheetData>
  <sheetProtection algorithmName="SHA-512" hashValue="jLNIGJoWDwu2gElmBCAss8ktOWVUot61YJoVn3gUHdldB5GK4RXszRhlOYZpjio63ilPjoYtMUBQQlJBWl9Fcg==" saltValue="oPjSPsBpbRbwtoFP94WMLw==" spinCount="100000" sheet="1" objects="1" scenarios="1"/>
  <mergeCells count="6">
    <mergeCell ref="D9:O9"/>
    <mergeCell ref="D10:F10"/>
    <mergeCell ref="G10:O10"/>
    <mergeCell ref="C8:O8"/>
    <mergeCell ref="B6:C6"/>
    <mergeCell ref="C9:C11"/>
  </mergeCells>
  <hyperlinks>
    <hyperlink ref="B2" location="Tartalom!A1" display="Back to contents page" xr:uid="{9D051056-2DFB-4399-A05D-17ACB89CB379}"/>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B1:J17"/>
  <sheetViews>
    <sheetView showGridLines="0" workbookViewId="0"/>
  </sheetViews>
  <sheetFormatPr defaultRowHeight="14.5" x14ac:dyDescent="0.35"/>
  <cols>
    <col min="1" max="2" width="4.453125" customWidth="1"/>
    <col min="3" max="3" width="44" customWidth="1"/>
    <col min="4" max="4" width="13.54296875" customWidth="1"/>
    <col min="7" max="7" width="16.26953125" customWidth="1"/>
    <col min="8" max="8" width="14.1796875" customWidth="1"/>
    <col min="9" max="9" width="14.81640625" customWidth="1"/>
    <col min="10" max="10" width="21.1796875" customWidth="1"/>
  </cols>
  <sheetData>
    <row r="1" spans="2:10" ht="12.75" customHeight="1" x14ac:dyDescent="0.35"/>
    <row r="2" spans="2:10" x14ac:dyDescent="0.35">
      <c r="B2" s="153" t="s">
        <v>0</v>
      </c>
      <c r="C2" s="95"/>
    </row>
    <row r="3" spans="2:10" x14ac:dyDescent="0.35">
      <c r="B3" s="1"/>
      <c r="C3" s="1"/>
    </row>
    <row r="4" spans="2:10" ht="15.5" x14ac:dyDescent="0.35">
      <c r="B4" s="11" t="s">
        <v>492</v>
      </c>
      <c r="C4" s="2"/>
    </row>
    <row r="5" spans="2:10" ht="2.15" customHeight="1" x14ac:dyDescent="0.35">
      <c r="B5" s="1"/>
      <c r="C5" s="1"/>
    </row>
    <row r="6" spans="2:10" ht="2.15" customHeight="1" x14ac:dyDescent="0.35">
      <c r="B6" s="429"/>
      <c r="C6" s="429"/>
    </row>
    <row r="7" spans="2:10" ht="2.15" customHeight="1" x14ac:dyDescent="0.35">
      <c r="B7" s="3"/>
      <c r="C7" s="4"/>
    </row>
    <row r="8" spans="2:10" ht="15" thickBot="1" x14ac:dyDescent="0.4">
      <c r="B8" s="20"/>
      <c r="C8" s="438">
        <f>+Tartalom!B3</f>
        <v>46022</v>
      </c>
      <c r="D8" s="438"/>
      <c r="E8" s="438"/>
      <c r="F8" s="438"/>
      <c r="G8" s="438"/>
      <c r="H8" s="438"/>
      <c r="I8" s="438"/>
      <c r="J8" s="438"/>
    </row>
    <row r="9" spans="2:10" ht="15" thickBot="1" x14ac:dyDescent="0.4">
      <c r="C9" s="471" t="s">
        <v>2</v>
      </c>
      <c r="D9" s="468" t="s">
        <v>493</v>
      </c>
      <c r="E9" s="468"/>
      <c r="F9" s="468"/>
      <c r="G9" s="468"/>
      <c r="H9" s="464" t="s">
        <v>494</v>
      </c>
      <c r="I9" s="464" t="s">
        <v>495</v>
      </c>
      <c r="J9" s="464" t="s">
        <v>496</v>
      </c>
    </row>
    <row r="10" spans="2:10" ht="15.75" customHeight="1" thickBot="1" x14ac:dyDescent="0.4">
      <c r="C10" s="472"/>
      <c r="D10" s="174"/>
      <c r="E10" s="468" t="s">
        <v>497</v>
      </c>
      <c r="F10" s="468"/>
      <c r="G10" s="464" t="s">
        <v>498</v>
      </c>
      <c r="H10" s="465"/>
      <c r="I10" s="465"/>
      <c r="J10" s="465"/>
    </row>
    <row r="11" spans="2:10" ht="43.5" customHeight="1" thickBot="1" x14ac:dyDescent="0.4">
      <c r="C11" s="473"/>
      <c r="D11" s="161"/>
      <c r="E11" s="161"/>
      <c r="F11" s="55" t="s">
        <v>474</v>
      </c>
      <c r="G11" s="466"/>
      <c r="H11" s="466"/>
      <c r="I11" s="466"/>
      <c r="J11" s="466"/>
    </row>
    <row r="12" spans="2:10" x14ac:dyDescent="0.35">
      <c r="C12" s="159" t="s">
        <v>499</v>
      </c>
      <c r="D12" s="538">
        <v>726767.67104351404</v>
      </c>
      <c r="E12" s="538">
        <v>10338.719552864</v>
      </c>
      <c r="F12" s="538">
        <v>10338.719552864</v>
      </c>
      <c r="G12" s="538">
        <v>726767.67104351404</v>
      </c>
      <c r="H12" s="538">
        <v>-10398.448299552401</v>
      </c>
      <c r="I12" s="539"/>
      <c r="J12" s="538">
        <v>0</v>
      </c>
    </row>
    <row r="13" spans="2:10" x14ac:dyDescent="0.35">
      <c r="C13" s="158" t="s">
        <v>500</v>
      </c>
      <c r="D13" s="163">
        <v>725064.60347551398</v>
      </c>
      <c r="E13" s="163">
        <v>10338.719552864</v>
      </c>
      <c r="F13" s="163">
        <v>10338.719552864</v>
      </c>
      <c r="G13" s="163">
        <v>0</v>
      </c>
      <c r="H13" s="163">
        <v>-10398.448299552401</v>
      </c>
      <c r="I13" s="216"/>
      <c r="J13" s="163">
        <v>0</v>
      </c>
    </row>
    <row r="14" spans="2:10" x14ac:dyDescent="0.35">
      <c r="C14" s="183" t="s">
        <v>501</v>
      </c>
      <c r="D14" s="184">
        <v>1703.0675680000568</v>
      </c>
      <c r="E14" s="184">
        <v>0</v>
      </c>
      <c r="F14" s="184">
        <v>0</v>
      </c>
      <c r="G14" s="184">
        <v>1703.0675680000568</v>
      </c>
      <c r="H14" s="184">
        <v>0</v>
      </c>
      <c r="I14" s="231"/>
      <c r="J14" s="184">
        <v>0</v>
      </c>
    </row>
    <row r="15" spans="2:10" x14ac:dyDescent="0.35">
      <c r="C15" s="160" t="s">
        <v>239</v>
      </c>
      <c r="D15" s="540">
        <v>93923.941361433986</v>
      </c>
      <c r="E15" s="540">
        <v>0.39171</v>
      </c>
      <c r="F15" s="540">
        <v>0.39171</v>
      </c>
      <c r="G15" s="541"/>
      <c r="H15" s="541"/>
      <c r="I15" s="540">
        <v>-822.28257986000006</v>
      </c>
      <c r="J15" s="541"/>
    </row>
    <row r="16" spans="2:10" x14ac:dyDescent="0.35">
      <c r="C16" s="158" t="s">
        <v>500</v>
      </c>
      <c r="D16" s="163">
        <v>93923.941361433986</v>
      </c>
      <c r="E16" s="163">
        <v>0.39171</v>
      </c>
      <c r="F16" s="163">
        <v>0.39171</v>
      </c>
      <c r="G16" s="216"/>
      <c r="H16" s="216"/>
      <c r="I16" s="163">
        <v>-822.28257986000006</v>
      </c>
      <c r="J16" s="216"/>
    </row>
    <row r="17" spans="3:10" ht="15" thickBot="1" x14ac:dyDescent="0.4">
      <c r="C17" s="155" t="s">
        <v>11</v>
      </c>
      <c r="D17" s="164">
        <v>820691.61240494798</v>
      </c>
      <c r="E17" s="164">
        <v>10339.111262864</v>
      </c>
      <c r="F17" s="164">
        <v>10339.111262864</v>
      </c>
      <c r="G17" s="164">
        <v>726767.67104351404</v>
      </c>
      <c r="H17" s="164">
        <v>-10398.448299552401</v>
      </c>
      <c r="I17" s="164">
        <v>-822.28257986000006</v>
      </c>
      <c r="J17" s="164">
        <v>0</v>
      </c>
    </row>
  </sheetData>
  <sheetProtection algorithmName="SHA-512" hashValue="bRIzxX4RtVMQ36HDVCJUlEu0p0eWgQ6AME8a5lqHy0Ib7FHuNPNa9x+vXZp0BJAsIkW1YNqX+6ZKdl1vuefTGg==" saltValue="gfrYsvMP2sFkwww3T+Yfvg==" spinCount="100000" sheet="1" objects="1" scenarios="1"/>
  <mergeCells count="9">
    <mergeCell ref="B6:C6"/>
    <mergeCell ref="C9:C11"/>
    <mergeCell ref="D9:G9"/>
    <mergeCell ref="C8:J8"/>
    <mergeCell ref="H9:H11"/>
    <mergeCell ref="I9:I11"/>
    <mergeCell ref="J9:J11"/>
    <mergeCell ref="E10:F10"/>
    <mergeCell ref="G10:G11"/>
  </mergeCells>
  <hyperlinks>
    <hyperlink ref="B2" location="Tartalom!A1" display="Back to contents page" xr:uid="{DAB7A7E6-DFE1-4954-A01C-5ECE0BFD29C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0F48-462F-48B4-9BC2-25D1B67A3D77}">
  <sheetPr>
    <tabColor theme="9" tint="0.79998168889431442"/>
  </sheetPr>
  <dimension ref="B1:I61"/>
  <sheetViews>
    <sheetView showGridLines="0" workbookViewId="0"/>
  </sheetViews>
  <sheetFormatPr defaultRowHeight="14.5" x14ac:dyDescent="0.35"/>
  <cols>
    <col min="1" max="1" width="4.453125" customWidth="1"/>
    <col min="2" max="2" width="5.1796875" customWidth="1"/>
    <col min="3" max="3" width="63.453125" customWidth="1"/>
    <col min="4" max="4" width="8.7265625" customWidth="1"/>
  </cols>
  <sheetData>
    <row r="1" spans="2:9" ht="12.75" customHeight="1" x14ac:dyDescent="0.35"/>
    <row r="2" spans="2:9" x14ac:dyDescent="0.35">
      <c r="B2" s="153" t="s">
        <v>0</v>
      </c>
      <c r="C2" s="95"/>
      <c r="D2" s="95"/>
      <c r="E2" s="95"/>
      <c r="F2" s="95"/>
      <c r="G2" s="95"/>
      <c r="H2" s="95"/>
    </row>
    <row r="3" spans="2:9" x14ac:dyDescent="0.35">
      <c r="B3" s="1"/>
      <c r="C3" s="1"/>
      <c r="D3" s="1"/>
      <c r="E3" s="1"/>
      <c r="F3" s="1"/>
      <c r="G3" s="1"/>
      <c r="H3" s="1"/>
    </row>
    <row r="4" spans="2:9" ht="15.5" x14ac:dyDescent="0.35">
      <c r="B4" s="11" t="s">
        <v>1</v>
      </c>
      <c r="C4" s="2"/>
      <c r="D4" s="2"/>
      <c r="E4" s="2"/>
      <c r="F4" s="2"/>
      <c r="G4" s="2"/>
      <c r="H4" s="2"/>
    </row>
    <row r="5" spans="2:9" ht="2.15" customHeight="1" x14ac:dyDescent="0.35">
      <c r="C5" s="1"/>
      <c r="D5" s="1"/>
      <c r="E5" s="1"/>
      <c r="F5" s="1"/>
      <c r="G5" s="1"/>
      <c r="H5" s="1"/>
      <c r="I5" s="1"/>
    </row>
    <row r="6" spans="2:9" ht="2.15" customHeight="1" x14ac:dyDescent="0.35">
      <c r="C6" s="429"/>
      <c r="D6" s="429"/>
      <c r="E6" s="429"/>
      <c r="F6" s="429"/>
      <c r="G6" s="429"/>
      <c r="H6" s="429"/>
      <c r="I6" s="1"/>
    </row>
    <row r="7" spans="2:9" ht="2.15" customHeight="1" x14ac:dyDescent="0.35">
      <c r="C7" s="3"/>
      <c r="D7" s="3"/>
      <c r="E7" s="4"/>
      <c r="F7" s="5"/>
      <c r="G7" s="1"/>
      <c r="H7" s="1"/>
      <c r="I7" s="1"/>
    </row>
    <row r="8" spans="2:9" ht="15" thickBot="1" x14ac:dyDescent="0.4"/>
    <row r="9" spans="2:9" ht="15" thickBot="1" x14ac:dyDescent="0.4">
      <c r="B9" s="96"/>
      <c r="C9" s="370" t="s">
        <v>2</v>
      </c>
      <c r="D9" s="109">
        <f>Tartalom!B3</f>
        <v>46022</v>
      </c>
      <c r="E9" s="121">
        <f>+EOMONTH(D9,-3)</f>
        <v>45930</v>
      </c>
      <c r="F9" s="121">
        <f>+EOMONTH(E9,-3)</f>
        <v>45838</v>
      </c>
      <c r="G9" s="121">
        <f>+EOMONTH(F9,-3)</f>
        <v>45747</v>
      </c>
      <c r="H9" s="121">
        <f>+EOMONTH(G9,-3)</f>
        <v>45657</v>
      </c>
    </row>
    <row r="10" spans="2:9" x14ac:dyDescent="0.35">
      <c r="B10" s="430" t="s">
        <v>795</v>
      </c>
      <c r="C10" s="430"/>
      <c r="D10" s="430"/>
      <c r="E10" s="430"/>
      <c r="F10" s="430"/>
      <c r="G10" s="430"/>
      <c r="H10" s="430"/>
    </row>
    <row r="11" spans="2:9" x14ac:dyDescent="0.35">
      <c r="B11" s="99">
        <v>1</v>
      </c>
      <c r="C11" s="375" t="s">
        <v>105</v>
      </c>
      <c r="D11" s="373">
        <v>63748.193584049106</v>
      </c>
      <c r="E11" s="373">
        <v>58943.405341997219</v>
      </c>
      <c r="F11" s="373">
        <v>59781.758297640103</v>
      </c>
      <c r="G11" s="373">
        <v>58794.485397116398</v>
      </c>
      <c r="H11" s="373">
        <v>60452.168987068646</v>
      </c>
      <c r="I11" s="376"/>
    </row>
    <row r="12" spans="2:9" x14ac:dyDescent="0.35">
      <c r="B12" s="99">
        <v>2</v>
      </c>
      <c r="C12" s="10" t="s">
        <v>796</v>
      </c>
      <c r="D12" s="373">
        <v>63748.193584049106</v>
      </c>
      <c r="E12" s="373">
        <v>58943.405341997219</v>
      </c>
      <c r="F12" s="373">
        <v>59781.758297640103</v>
      </c>
      <c r="G12" s="373">
        <v>58794.485397116398</v>
      </c>
      <c r="H12" s="373">
        <v>60452.168987068646</v>
      </c>
      <c r="I12" s="376"/>
    </row>
    <row r="13" spans="2:9" x14ac:dyDescent="0.35">
      <c r="B13" s="99">
        <v>3</v>
      </c>
      <c r="C13" s="375" t="s">
        <v>144</v>
      </c>
      <c r="D13" s="373">
        <v>73748.193584049106</v>
      </c>
      <c r="E13" s="373">
        <v>64943.405341997219</v>
      </c>
      <c r="F13" s="373">
        <v>65781.758297640103</v>
      </c>
      <c r="G13" s="373">
        <v>64794.485397116398</v>
      </c>
      <c r="H13" s="373">
        <v>66452.168987068639</v>
      </c>
      <c r="I13" s="376"/>
    </row>
    <row r="14" spans="2:9" x14ac:dyDescent="0.35">
      <c r="B14" s="428" t="s">
        <v>170</v>
      </c>
      <c r="C14" s="428"/>
      <c r="D14" s="428"/>
      <c r="E14" s="428"/>
      <c r="F14" s="428"/>
      <c r="G14" s="428"/>
      <c r="H14" s="428"/>
    </row>
    <row r="15" spans="2:9" x14ac:dyDescent="0.35">
      <c r="B15" s="99">
        <v>4</v>
      </c>
      <c r="C15" s="375" t="s">
        <v>141</v>
      </c>
      <c r="D15" s="373">
        <v>536742.33991470619</v>
      </c>
      <c r="E15" s="373">
        <v>523843.54090800008</v>
      </c>
      <c r="F15" s="373">
        <v>512334.377247</v>
      </c>
      <c r="G15" s="373">
        <v>492629.43306100008</v>
      </c>
      <c r="H15" s="373">
        <v>468866.88584801357</v>
      </c>
    </row>
    <row r="16" spans="2:9" x14ac:dyDescent="0.35">
      <c r="B16" s="99" t="s">
        <v>1020</v>
      </c>
      <c r="C16" s="375" t="s">
        <v>1084</v>
      </c>
      <c r="D16" s="372"/>
      <c r="E16" s="372"/>
      <c r="F16" s="372"/>
      <c r="G16" s="372"/>
      <c r="H16" s="372"/>
    </row>
    <row r="17" spans="2:8" x14ac:dyDescent="0.35">
      <c r="B17" s="428" t="s">
        <v>797</v>
      </c>
      <c r="C17" s="428"/>
      <c r="D17" s="428"/>
      <c r="E17" s="428"/>
      <c r="F17" s="428"/>
      <c r="G17" s="428"/>
      <c r="H17" s="428"/>
    </row>
    <row r="18" spans="2:8" x14ac:dyDescent="0.35">
      <c r="B18" s="99">
        <v>5</v>
      </c>
      <c r="C18" s="375" t="s">
        <v>798</v>
      </c>
      <c r="D18" s="371">
        <v>0.11876870677684814</v>
      </c>
      <c r="E18" s="371">
        <v>0.11252101197969938</v>
      </c>
      <c r="F18" s="371">
        <v>0.1166850419424791</v>
      </c>
      <c r="G18" s="371">
        <v>0.11934830006358176</v>
      </c>
      <c r="H18" s="371">
        <v>0.12893247702433103</v>
      </c>
    </row>
    <row r="19" spans="2:8" x14ac:dyDescent="0.35">
      <c r="B19" s="99" t="s">
        <v>1021</v>
      </c>
      <c r="C19" s="375" t="s">
        <v>1044</v>
      </c>
      <c r="D19" s="371"/>
      <c r="E19" s="371"/>
      <c r="F19" s="371"/>
      <c r="G19" s="371"/>
      <c r="H19" s="371"/>
    </row>
    <row r="20" spans="2:8" x14ac:dyDescent="0.35">
      <c r="B20" s="99" t="s">
        <v>1022</v>
      </c>
      <c r="C20" s="375" t="s">
        <v>1023</v>
      </c>
      <c r="D20" s="371"/>
      <c r="E20" s="371"/>
      <c r="F20" s="371"/>
      <c r="G20" s="371"/>
      <c r="H20" s="371"/>
    </row>
    <row r="21" spans="2:8" x14ac:dyDescent="0.35">
      <c r="B21" s="99">
        <v>6</v>
      </c>
      <c r="C21" s="10" t="s">
        <v>799</v>
      </c>
      <c r="D21" s="371">
        <v>0.11876870677684814</v>
      </c>
      <c r="E21" s="371">
        <v>0.11252101197969938</v>
      </c>
      <c r="F21" s="371">
        <v>0.1166850419424791</v>
      </c>
      <c r="G21" s="371">
        <v>0.11934830006358176</v>
      </c>
      <c r="H21" s="371">
        <v>0.12893247702433103</v>
      </c>
    </row>
    <row r="22" spans="2:8" x14ac:dyDescent="0.35">
      <c r="B22" s="99" t="s">
        <v>1018</v>
      </c>
      <c r="C22" s="375" t="s">
        <v>1044</v>
      </c>
      <c r="D22" s="371"/>
      <c r="E22" s="371"/>
      <c r="F22" s="371"/>
      <c r="G22" s="371"/>
      <c r="H22" s="371"/>
    </row>
    <row r="23" spans="2:8" x14ac:dyDescent="0.35">
      <c r="B23" s="99" t="s">
        <v>1019</v>
      </c>
      <c r="C23" s="10" t="s">
        <v>1024</v>
      </c>
      <c r="D23" s="371"/>
      <c r="E23" s="371"/>
      <c r="F23" s="371"/>
      <c r="G23" s="371"/>
      <c r="H23" s="371"/>
    </row>
    <row r="24" spans="2:8" x14ac:dyDescent="0.35">
      <c r="B24" s="99">
        <v>7</v>
      </c>
      <c r="C24" s="375" t="s">
        <v>800</v>
      </c>
      <c r="D24" s="371">
        <v>0.13739962007798459</v>
      </c>
      <c r="E24" s="371">
        <v>0.12397481360451267</v>
      </c>
      <c r="F24" s="371">
        <v>0.12839614364961158</v>
      </c>
      <c r="G24" s="371">
        <v>0.13152784029673109</v>
      </c>
      <c r="H24" s="371">
        <v>0.14172928605712959</v>
      </c>
    </row>
    <row r="25" spans="2:8" x14ac:dyDescent="0.35">
      <c r="B25" s="99" t="s">
        <v>1025</v>
      </c>
      <c r="C25" s="375" t="s">
        <v>1044</v>
      </c>
      <c r="D25" s="371"/>
      <c r="E25" s="371"/>
      <c r="F25" s="371"/>
      <c r="G25" s="371"/>
      <c r="H25" s="371"/>
    </row>
    <row r="26" spans="2:8" x14ac:dyDescent="0.35">
      <c r="B26" s="99" t="s">
        <v>1026</v>
      </c>
      <c r="C26" s="375" t="s">
        <v>1027</v>
      </c>
      <c r="D26" s="371"/>
      <c r="E26" s="371"/>
      <c r="F26" s="371"/>
      <c r="G26" s="371"/>
      <c r="H26" s="371"/>
    </row>
    <row r="27" spans="2:8" ht="23.25" customHeight="1" x14ac:dyDescent="0.35">
      <c r="B27" s="427" t="s">
        <v>801</v>
      </c>
      <c r="C27" s="427"/>
      <c r="D27" s="427"/>
      <c r="E27" s="427"/>
      <c r="F27" s="427"/>
      <c r="G27" s="427"/>
      <c r="H27" s="427"/>
    </row>
    <row r="28" spans="2:8" ht="21.5" x14ac:dyDescent="0.35">
      <c r="B28" s="94" t="s">
        <v>337</v>
      </c>
      <c r="C28" s="149" t="s">
        <v>802</v>
      </c>
      <c r="D28" s="9">
        <v>0</v>
      </c>
      <c r="E28" s="9">
        <v>0</v>
      </c>
      <c r="F28" s="9">
        <v>0</v>
      </c>
      <c r="G28" s="9">
        <v>0</v>
      </c>
      <c r="H28" s="9">
        <v>0</v>
      </c>
    </row>
    <row r="29" spans="2:8" x14ac:dyDescent="0.35">
      <c r="B29" s="99" t="s">
        <v>1028</v>
      </c>
      <c r="C29" s="368" t="s">
        <v>803</v>
      </c>
      <c r="D29" s="9">
        <v>0</v>
      </c>
      <c r="E29" s="9">
        <v>0</v>
      </c>
      <c r="F29" s="371">
        <v>0</v>
      </c>
      <c r="G29" s="371">
        <v>0</v>
      </c>
      <c r="H29" s="371">
        <v>0</v>
      </c>
    </row>
    <row r="30" spans="2:8" x14ac:dyDescent="0.35">
      <c r="B30" s="99" t="s">
        <v>1029</v>
      </c>
      <c r="C30" s="377" t="s">
        <v>804</v>
      </c>
      <c r="D30" s="9">
        <v>0</v>
      </c>
      <c r="E30" s="9">
        <v>0</v>
      </c>
      <c r="F30" s="9">
        <v>0</v>
      </c>
      <c r="G30" s="9">
        <v>0</v>
      </c>
      <c r="H30" s="9">
        <v>0</v>
      </c>
    </row>
    <row r="31" spans="2:8" x14ac:dyDescent="0.35">
      <c r="B31" s="99" t="s">
        <v>1030</v>
      </c>
      <c r="C31" s="10" t="s">
        <v>805</v>
      </c>
      <c r="D31" s="371">
        <v>0.08</v>
      </c>
      <c r="E31" s="371">
        <v>0.08</v>
      </c>
      <c r="F31" s="371">
        <v>0.08</v>
      </c>
      <c r="G31" s="371">
        <v>0.08</v>
      </c>
      <c r="H31" s="371">
        <v>0.08</v>
      </c>
    </row>
    <row r="32" spans="2:8" ht="15" customHeight="1" x14ac:dyDescent="0.35">
      <c r="B32" s="427" t="s">
        <v>806</v>
      </c>
      <c r="C32" s="427"/>
      <c r="D32" s="427"/>
      <c r="E32" s="427"/>
      <c r="F32" s="427"/>
      <c r="G32" s="427"/>
      <c r="H32" s="427"/>
    </row>
    <row r="33" spans="2:9" x14ac:dyDescent="0.35">
      <c r="B33" s="99">
        <v>8</v>
      </c>
      <c r="C33" s="10" t="s">
        <v>807</v>
      </c>
      <c r="D33" s="371">
        <v>2.5000000000000001E-2</v>
      </c>
      <c r="E33" s="371">
        <v>2.5000000000000001E-2</v>
      </c>
      <c r="F33" s="371">
        <v>2.5000000000000001E-2</v>
      </c>
      <c r="G33" s="371">
        <v>2.5000000000000001E-2</v>
      </c>
      <c r="H33" s="371">
        <v>2.5000000000000001E-2</v>
      </c>
    </row>
    <row r="34" spans="2:9" ht="21.5" x14ac:dyDescent="0.35">
      <c r="B34" s="94" t="s">
        <v>338</v>
      </c>
      <c r="C34" s="149" t="s">
        <v>808</v>
      </c>
      <c r="D34" s="378">
        <v>0</v>
      </c>
      <c r="E34" s="378">
        <v>0</v>
      </c>
      <c r="F34" s="378">
        <v>0</v>
      </c>
      <c r="G34" s="378">
        <v>0</v>
      </c>
      <c r="H34" s="378">
        <v>0</v>
      </c>
    </row>
    <row r="35" spans="2:9" x14ac:dyDescent="0.35">
      <c r="B35" s="99">
        <v>9</v>
      </c>
      <c r="C35" s="10" t="s">
        <v>809</v>
      </c>
      <c r="D35" s="371">
        <v>9.9000000000000008E-3</v>
      </c>
      <c r="E35" s="371">
        <v>9.9000000000000008E-3</v>
      </c>
      <c r="F35" s="371">
        <v>5.0000000000000001E-3</v>
      </c>
      <c r="G35" s="371">
        <v>4.8999999999999998E-3</v>
      </c>
      <c r="H35" s="371">
        <v>4.8999999999999998E-3</v>
      </c>
    </row>
    <row r="36" spans="2:9" x14ac:dyDescent="0.35">
      <c r="B36" s="94" t="s">
        <v>339</v>
      </c>
      <c r="C36" s="375" t="s">
        <v>810</v>
      </c>
      <c r="D36" s="9">
        <v>0</v>
      </c>
      <c r="E36" s="9">
        <v>0</v>
      </c>
      <c r="F36" s="9">
        <v>0</v>
      </c>
      <c r="G36" s="9">
        <v>0</v>
      </c>
      <c r="H36" s="9">
        <v>0</v>
      </c>
    </row>
    <row r="37" spans="2:9" x14ac:dyDescent="0.35">
      <c r="B37" s="99">
        <v>10</v>
      </c>
      <c r="C37" s="10" t="s">
        <v>811</v>
      </c>
      <c r="D37" s="371">
        <v>0</v>
      </c>
      <c r="E37" s="371">
        <v>0</v>
      </c>
      <c r="F37" s="371">
        <v>0</v>
      </c>
      <c r="G37" s="371">
        <v>0</v>
      </c>
      <c r="H37" s="371">
        <v>0</v>
      </c>
    </row>
    <row r="38" spans="2:9" x14ac:dyDescent="0.35">
      <c r="B38" s="99" t="s">
        <v>340</v>
      </c>
      <c r="C38" s="375" t="s">
        <v>812</v>
      </c>
      <c r="D38" s="9">
        <v>0</v>
      </c>
      <c r="E38" s="9">
        <v>0</v>
      </c>
      <c r="F38" s="9">
        <v>0</v>
      </c>
      <c r="G38" s="9">
        <v>0</v>
      </c>
      <c r="H38" s="9">
        <v>0</v>
      </c>
    </row>
    <row r="39" spans="2:9" x14ac:dyDescent="0.35">
      <c r="B39" s="99">
        <v>11</v>
      </c>
      <c r="C39" s="10" t="s">
        <v>813</v>
      </c>
      <c r="D39" s="371">
        <v>3.49E-2</v>
      </c>
      <c r="E39" s="371">
        <v>3.49E-2</v>
      </c>
      <c r="F39" s="371">
        <v>3.0000000000000002E-2</v>
      </c>
      <c r="G39" s="371">
        <v>2.9900000000000003E-2</v>
      </c>
      <c r="H39" s="371">
        <v>2.9899999999999999E-2</v>
      </c>
    </row>
    <row r="40" spans="2:9" x14ac:dyDescent="0.35">
      <c r="B40" s="99" t="s">
        <v>341</v>
      </c>
      <c r="C40" s="375" t="s">
        <v>814</v>
      </c>
      <c r="D40" s="371">
        <v>0.1149</v>
      </c>
      <c r="E40" s="371">
        <v>0.1149</v>
      </c>
      <c r="F40" s="371">
        <v>0.11</v>
      </c>
      <c r="G40" s="371">
        <v>0.1099</v>
      </c>
      <c r="H40" s="378">
        <v>0.1099</v>
      </c>
    </row>
    <row r="41" spans="2:9" x14ac:dyDescent="0.35">
      <c r="B41" s="99">
        <v>12</v>
      </c>
      <c r="C41" s="10" t="s">
        <v>815</v>
      </c>
      <c r="D41" s="371">
        <v>7.9899999999999999E-2</v>
      </c>
      <c r="E41" s="371">
        <v>7.9899999999999999E-2</v>
      </c>
      <c r="F41" s="371">
        <v>7.4999999999999997E-2</v>
      </c>
      <c r="G41" s="371">
        <v>7.4899999999999994E-2</v>
      </c>
      <c r="H41" s="371">
        <v>7.4899999999999994E-2</v>
      </c>
      <c r="I41" s="340"/>
    </row>
    <row r="42" spans="2:9" x14ac:dyDescent="0.35">
      <c r="B42" s="427" t="s">
        <v>215</v>
      </c>
      <c r="C42" s="427"/>
      <c r="D42" s="427"/>
      <c r="E42" s="427"/>
      <c r="F42" s="427"/>
      <c r="G42" s="427"/>
      <c r="H42" s="427"/>
    </row>
    <row r="43" spans="2:9" x14ac:dyDescent="0.35">
      <c r="B43" s="99">
        <v>13</v>
      </c>
      <c r="C43" s="10" t="s">
        <v>199</v>
      </c>
      <c r="D43" s="373">
        <v>697908.35739100003</v>
      </c>
      <c r="E43" s="373">
        <v>735064.36945600004</v>
      </c>
      <c r="F43" s="373">
        <v>666761.43898680003</v>
      </c>
      <c r="G43" s="373">
        <v>666766.47416019998</v>
      </c>
      <c r="H43" s="373">
        <v>754069.18491900002</v>
      </c>
    </row>
    <row r="44" spans="2:9" x14ac:dyDescent="0.35">
      <c r="B44" s="99">
        <v>14</v>
      </c>
      <c r="C44" s="375" t="s">
        <v>253</v>
      </c>
      <c r="D44" s="9">
        <v>9.1341782784146355E-2</v>
      </c>
      <c r="E44" s="9">
        <v>8.0188086637395198E-2</v>
      </c>
      <c r="F44" s="9">
        <v>8.9659891533084748E-2</v>
      </c>
      <c r="G44" s="9">
        <v>8.8178526778888114E-2</v>
      </c>
      <c r="H44" s="9">
        <v>8.0167934449625139E-2</v>
      </c>
    </row>
    <row r="45" spans="2:9" ht="15" customHeight="1" x14ac:dyDescent="0.35">
      <c r="B45" s="427" t="s">
        <v>816</v>
      </c>
      <c r="C45" s="427"/>
      <c r="D45" s="427"/>
      <c r="E45" s="427"/>
      <c r="F45" s="427"/>
      <c r="G45" s="427"/>
      <c r="H45" s="427"/>
    </row>
    <row r="46" spans="2:9" x14ac:dyDescent="0.35">
      <c r="B46" s="94" t="s">
        <v>342</v>
      </c>
      <c r="C46" s="149" t="s">
        <v>817</v>
      </c>
      <c r="D46" s="9">
        <v>0</v>
      </c>
      <c r="E46" s="379">
        <v>0</v>
      </c>
      <c r="F46" s="9">
        <v>0</v>
      </c>
      <c r="G46" s="9">
        <v>0</v>
      </c>
      <c r="H46" s="9">
        <v>0</v>
      </c>
    </row>
    <row r="47" spans="2:9" x14ac:dyDescent="0.35">
      <c r="B47" s="99" t="s">
        <v>343</v>
      </c>
      <c r="C47" s="368" t="s">
        <v>818</v>
      </c>
      <c r="D47" s="371">
        <v>0</v>
      </c>
      <c r="E47" s="379">
        <v>0</v>
      </c>
      <c r="F47" s="371">
        <v>0</v>
      </c>
      <c r="G47" s="371">
        <v>0</v>
      </c>
      <c r="H47" s="371">
        <v>0</v>
      </c>
    </row>
    <row r="48" spans="2:9" x14ac:dyDescent="0.35">
      <c r="B48" s="99" t="s">
        <v>344</v>
      </c>
      <c r="C48" s="375" t="s">
        <v>819</v>
      </c>
      <c r="D48" s="378">
        <v>0.03</v>
      </c>
      <c r="E48" s="379">
        <v>0.03</v>
      </c>
      <c r="F48" s="378">
        <v>0.03</v>
      </c>
      <c r="G48" s="378">
        <v>0.03</v>
      </c>
      <c r="H48" s="378">
        <v>0.03</v>
      </c>
    </row>
    <row r="49" spans="2:8" ht="15" customHeight="1" x14ac:dyDescent="0.35">
      <c r="B49" s="427" t="s">
        <v>820</v>
      </c>
      <c r="C49" s="427"/>
      <c r="D49" s="427"/>
      <c r="E49" s="427"/>
      <c r="F49" s="427"/>
      <c r="G49" s="427"/>
      <c r="H49" s="427"/>
    </row>
    <row r="50" spans="2:8" x14ac:dyDescent="0.35">
      <c r="B50" s="99" t="s">
        <v>345</v>
      </c>
      <c r="C50" s="375" t="s">
        <v>821</v>
      </c>
      <c r="D50" s="378">
        <v>0</v>
      </c>
      <c r="E50" s="379">
        <v>0</v>
      </c>
      <c r="F50" s="378">
        <v>0</v>
      </c>
      <c r="G50" s="378">
        <v>0</v>
      </c>
      <c r="H50" s="378">
        <v>0</v>
      </c>
    </row>
    <row r="51" spans="2:8" x14ac:dyDescent="0.35">
      <c r="B51" s="99" t="s">
        <v>346</v>
      </c>
      <c r="C51" s="10" t="s">
        <v>260</v>
      </c>
      <c r="D51" s="371">
        <v>0.03</v>
      </c>
      <c r="E51" s="379">
        <v>0.03</v>
      </c>
      <c r="F51" s="371">
        <v>0.03</v>
      </c>
      <c r="G51" s="371">
        <v>0.03</v>
      </c>
      <c r="H51" s="371">
        <v>0.03</v>
      </c>
    </row>
    <row r="52" spans="2:8" x14ac:dyDescent="0.35">
      <c r="B52" s="7" t="s">
        <v>822</v>
      </c>
      <c r="C52" s="7"/>
      <c r="D52" s="314"/>
      <c r="E52" s="314"/>
      <c r="F52" s="314"/>
      <c r="G52" s="314"/>
      <c r="H52" s="314"/>
    </row>
    <row r="53" spans="2:8" x14ac:dyDescent="0.35">
      <c r="B53" s="99">
        <v>15</v>
      </c>
      <c r="C53" s="10" t="s">
        <v>823</v>
      </c>
      <c r="D53" s="373">
        <v>22005.526281688013</v>
      </c>
      <c r="E53" s="373">
        <v>47823.402662235545</v>
      </c>
      <c r="F53" s="373">
        <v>72469.519399183933</v>
      </c>
      <c r="G53" s="373">
        <v>72764.413983979743</v>
      </c>
      <c r="H53" s="373">
        <v>71884.215672126273</v>
      </c>
    </row>
    <row r="54" spans="2:8" x14ac:dyDescent="0.35">
      <c r="B54" s="99" t="s">
        <v>347</v>
      </c>
      <c r="C54" s="375" t="s">
        <v>824</v>
      </c>
      <c r="D54" s="372">
        <v>21603.674540241871</v>
      </c>
      <c r="E54" s="372">
        <v>18729.118802657114</v>
      </c>
      <c r="F54" s="372">
        <v>17656.166129558176</v>
      </c>
      <c r="G54" s="372">
        <v>17130.576259204106</v>
      </c>
      <c r="H54" s="372">
        <v>13642.629071315443</v>
      </c>
    </row>
    <row r="55" spans="2:8" x14ac:dyDescent="0.35">
      <c r="B55" s="99" t="s">
        <v>348</v>
      </c>
      <c r="C55" s="10" t="s">
        <v>825</v>
      </c>
      <c r="D55" s="373">
        <v>27859.237690166668</v>
      </c>
      <c r="E55" s="373">
        <v>27316.961902844731</v>
      </c>
      <c r="F55" s="373">
        <v>24668.181013576537</v>
      </c>
      <c r="G55" s="373">
        <v>22973.688984211167</v>
      </c>
      <c r="H55" s="373">
        <v>21183.417114343622</v>
      </c>
    </row>
    <row r="56" spans="2:8" x14ac:dyDescent="0.35">
      <c r="B56" s="99">
        <v>16</v>
      </c>
      <c r="C56" s="375" t="s">
        <v>826</v>
      </c>
      <c r="D56" s="372">
        <v>5873.6125382885921</v>
      </c>
      <c r="E56" s="372">
        <v>5154.9736038924029</v>
      </c>
      <c r="F56" s="372">
        <v>4886.7354356176693</v>
      </c>
      <c r="G56" s="372">
        <v>5074.6045584636413</v>
      </c>
      <c r="H56" s="372">
        <v>3729.9238582633493</v>
      </c>
    </row>
    <row r="57" spans="2:8" x14ac:dyDescent="0.35">
      <c r="B57" s="99">
        <v>17</v>
      </c>
      <c r="C57" s="10" t="s">
        <v>827</v>
      </c>
      <c r="D57" s="371">
        <v>4.4845555833333339</v>
      </c>
      <c r="E57" s="371">
        <v>12.463725999999999</v>
      </c>
      <c r="F57" s="371">
        <v>18.818310166666667</v>
      </c>
      <c r="G57" s="371">
        <v>18.872368833333336</v>
      </c>
      <c r="H57" s="371">
        <v>19.575509750000005</v>
      </c>
    </row>
    <row r="58" spans="2:8" x14ac:dyDescent="0.35">
      <c r="B58" s="428" t="s">
        <v>828</v>
      </c>
      <c r="C58" s="428"/>
      <c r="D58" s="428"/>
      <c r="E58" s="428"/>
      <c r="F58" s="428"/>
      <c r="G58" s="428"/>
      <c r="H58" s="428"/>
    </row>
    <row r="59" spans="2:8" x14ac:dyDescent="0.35">
      <c r="B59" s="99">
        <v>18</v>
      </c>
      <c r="C59" s="10" t="s">
        <v>829</v>
      </c>
      <c r="D59" s="373">
        <v>674238.29024695011</v>
      </c>
      <c r="E59" s="373">
        <v>621700.88777759997</v>
      </c>
      <c r="F59" s="373">
        <v>624646.4008994</v>
      </c>
      <c r="G59" s="373">
        <v>602321.68929124996</v>
      </c>
      <c r="H59" s="373">
        <v>665605.72774995002</v>
      </c>
    </row>
    <row r="60" spans="2:8" x14ac:dyDescent="0.35">
      <c r="B60" s="99">
        <v>19</v>
      </c>
      <c r="C60" s="375" t="s">
        <v>430</v>
      </c>
      <c r="D60" s="372">
        <v>474529.54362322635</v>
      </c>
      <c r="E60" s="372">
        <v>512264.92456383887</v>
      </c>
      <c r="F60" s="372">
        <v>517950.47113514243</v>
      </c>
      <c r="G60" s="372">
        <v>528608.18402091216</v>
      </c>
      <c r="H60" s="372">
        <v>584283.78138662409</v>
      </c>
    </row>
    <row r="61" spans="2:8" ht="15" thickBot="1" x14ac:dyDescent="0.4">
      <c r="B61" s="100">
        <v>20</v>
      </c>
      <c r="C61" s="380" t="s">
        <v>431</v>
      </c>
      <c r="D61" s="374">
        <v>1.4208562971630094</v>
      </c>
      <c r="E61" s="374">
        <v>1.2136315760969558</v>
      </c>
      <c r="F61" s="374">
        <v>1.205996394849149</v>
      </c>
      <c r="G61" s="374">
        <v>1.1394482860814386</v>
      </c>
      <c r="H61" s="374">
        <v>1.1391822757262446</v>
      </c>
    </row>
  </sheetData>
  <sheetProtection algorithmName="SHA-512" hashValue="7rVKWcL3jm+J6/lWnfHDd/p97giKrlQ4QvFPMWWbPaLx0HKH+yjN4WTqI6IjYyla3o9+FB/mvHlwYiR9nx/FDQ==" saltValue="kNVl2dBiMJGc54JdAbeEeQ==" spinCount="100000" sheet="1" objects="1" scenarios="1"/>
  <mergeCells count="10">
    <mergeCell ref="B42:H42"/>
    <mergeCell ref="B45:H45"/>
    <mergeCell ref="B49:H49"/>
    <mergeCell ref="B58:H58"/>
    <mergeCell ref="C6:H6"/>
    <mergeCell ref="B10:H10"/>
    <mergeCell ref="B14:H14"/>
    <mergeCell ref="B17:H17"/>
    <mergeCell ref="B27:H27"/>
    <mergeCell ref="B32:H32"/>
  </mergeCells>
  <hyperlinks>
    <hyperlink ref="B2" location="Tartalom!A1" display="Back to contents page" xr:uid="{27CE6BEC-9D50-4DCF-B02E-B5904E941603}"/>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B1:I32"/>
  <sheetViews>
    <sheetView showGridLines="0" zoomScale="85" zoomScaleNormal="85" workbookViewId="0"/>
  </sheetViews>
  <sheetFormatPr defaultRowHeight="14.5" x14ac:dyDescent="0.35"/>
  <cols>
    <col min="1" max="2" width="4.453125" customWidth="1"/>
    <col min="3" max="3" width="44" customWidth="1"/>
    <col min="4" max="4" width="13.54296875" customWidth="1"/>
    <col min="7" max="7" width="16.26953125" customWidth="1"/>
    <col min="8" max="8" width="14.1796875" customWidth="1"/>
    <col min="9" max="9" width="23.54296875" customWidth="1"/>
  </cols>
  <sheetData>
    <row r="1" spans="2:9" ht="12.75" customHeight="1" x14ac:dyDescent="0.35"/>
    <row r="2" spans="2:9" x14ac:dyDescent="0.35">
      <c r="B2" s="153" t="s">
        <v>0</v>
      </c>
      <c r="C2" s="95"/>
    </row>
    <row r="3" spans="2:9" x14ac:dyDescent="0.35">
      <c r="B3" s="1"/>
      <c r="C3" s="1"/>
    </row>
    <row r="4" spans="2:9" ht="15.5" x14ac:dyDescent="0.35">
      <c r="B4" s="11" t="s">
        <v>502</v>
      </c>
      <c r="C4" s="2"/>
    </row>
    <row r="5" spans="2:9" ht="2.15" customHeight="1" x14ac:dyDescent="0.35">
      <c r="B5" s="1"/>
      <c r="C5" s="1"/>
    </row>
    <row r="6" spans="2:9" ht="2.15" customHeight="1" x14ac:dyDescent="0.35">
      <c r="B6" s="429"/>
      <c r="C6" s="429"/>
    </row>
    <row r="7" spans="2:9" ht="2.15" customHeight="1" x14ac:dyDescent="0.35">
      <c r="B7" s="3"/>
      <c r="C7" s="4"/>
    </row>
    <row r="8" spans="2:9" ht="15" thickBot="1" x14ac:dyDescent="0.4">
      <c r="B8" s="20"/>
      <c r="C8" s="438">
        <f>+Tartalom!B3</f>
        <v>46022</v>
      </c>
      <c r="D8" s="438"/>
      <c r="E8" s="438"/>
      <c r="F8" s="438"/>
      <c r="G8" s="438"/>
      <c r="H8" s="438"/>
      <c r="I8" s="438"/>
    </row>
    <row r="9" spans="2:9" ht="15" thickBot="1" x14ac:dyDescent="0.4">
      <c r="C9" s="471" t="s">
        <v>2</v>
      </c>
      <c r="D9" s="468" t="s">
        <v>493</v>
      </c>
      <c r="E9" s="468"/>
      <c r="F9" s="468"/>
      <c r="G9" s="468"/>
      <c r="H9" s="464" t="s">
        <v>494</v>
      </c>
      <c r="I9" s="464" t="s">
        <v>496</v>
      </c>
    </row>
    <row r="10" spans="2:9" ht="15.75" customHeight="1" thickBot="1" x14ac:dyDescent="0.4">
      <c r="C10" s="472"/>
      <c r="D10" s="178"/>
      <c r="E10" s="490" t="s">
        <v>497</v>
      </c>
      <c r="F10" s="490"/>
      <c r="G10" s="465" t="s">
        <v>498</v>
      </c>
      <c r="H10" s="465"/>
      <c r="I10" s="465"/>
    </row>
    <row r="11" spans="2:9" ht="43.5" customHeight="1" thickBot="1" x14ac:dyDescent="0.4">
      <c r="C11" s="473"/>
      <c r="D11" s="161"/>
      <c r="E11" s="161"/>
      <c r="F11" s="55" t="s">
        <v>474</v>
      </c>
      <c r="G11" s="466"/>
      <c r="H11" s="466"/>
      <c r="I11" s="466"/>
    </row>
    <row r="12" spans="2:9" x14ac:dyDescent="0.35">
      <c r="C12" s="156" t="s">
        <v>503</v>
      </c>
      <c r="D12" s="162">
        <v>34916.679656</v>
      </c>
      <c r="E12" s="162">
        <v>1697.281052</v>
      </c>
      <c r="F12" s="162">
        <v>1697.281052</v>
      </c>
      <c r="G12" s="162">
        <v>34916.679656</v>
      </c>
      <c r="H12" s="162">
        <v>-1060.9621279999999</v>
      </c>
      <c r="I12" s="162">
        <v>0</v>
      </c>
    </row>
    <row r="13" spans="2:9" x14ac:dyDescent="0.35">
      <c r="C13" s="158" t="s">
        <v>504</v>
      </c>
      <c r="D13" s="163">
        <v>360.83806399999997</v>
      </c>
      <c r="E13" s="163">
        <v>0</v>
      </c>
      <c r="F13" s="163">
        <v>0</v>
      </c>
      <c r="G13" s="163">
        <v>360.83806399999997</v>
      </c>
      <c r="H13" s="163">
        <v>-3.447495</v>
      </c>
      <c r="I13" s="163">
        <v>0</v>
      </c>
    </row>
    <row r="14" spans="2:9" x14ac:dyDescent="0.35">
      <c r="C14" s="158" t="s">
        <v>505</v>
      </c>
      <c r="D14" s="163">
        <v>27519.693508</v>
      </c>
      <c r="E14" s="163">
        <v>1453.5069249999999</v>
      </c>
      <c r="F14" s="163">
        <v>1453.5069249999999</v>
      </c>
      <c r="G14" s="163">
        <v>27519.693508</v>
      </c>
      <c r="H14" s="163">
        <v>-997.75085200000001</v>
      </c>
      <c r="I14" s="163">
        <v>0</v>
      </c>
    </row>
    <row r="15" spans="2:9" x14ac:dyDescent="0.35">
      <c r="C15" s="158" t="s">
        <v>506</v>
      </c>
      <c r="D15" s="163">
        <v>923.33120199999996</v>
      </c>
      <c r="E15" s="163">
        <v>0</v>
      </c>
      <c r="F15" s="163">
        <v>0</v>
      </c>
      <c r="G15" s="163">
        <v>923.33120199999996</v>
      </c>
      <c r="H15" s="163">
        <v>-9.6833500000000008</v>
      </c>
      <c r="I15" s="163">
        <v>0</v>
      </c>
    </row>
    <row r="16" spans="2:9" x14ac:dyDescent="0.35">
      <c r="C16" s="158" t="s">
        <v>507</v>
      </c>
      <c r="D16" s="163">
        <v>1755.0190130000001</v>
      </c>
      <c r="E16" s="163">
        <v>36.685142999999997</v>
      </c>
      <c r="F16" s="163">
        <v>36.685142999999997</v>
      </c>
      <c r="G16" s="163">
        <v>1755.0190130000001</v>
      </c>
      <c r="H16" s="163">
        <v>-57.776992999999997</v>
      </c>
      <c r="I16" s="163">
        <v>0</v>
      </c>
    </row>
    <row r="17" spans="3:9" x14ac:dyDescent="0.35">
      <c r="C17" s="158" t="s">
        <v>508</v>
      </c>
      <c r="D17" s="163">
        <v>41242.115705999997</v>
      </c>
      <c r="E17" s="163">
        <v>947.49701900000002</v>
      </c>
      <c r="F17" s="163">
        <v>947.49701900000002</v>
      </c>
      <c r="G17" s="163">
        <v>41242.115705999997</v>
      </c>
      <c r="H17" s="163">
        <v>-799.50992099999996</v>
      </c>
      <c r="I17" s="163">
        <v>0</v>
      </c>
    </row>
    <row r="18" spans="3:9" x14ac:dyDescent="0.35">
      <c r="C18" s="158" t="s">
        <v>509</v>
      </c>
      <c r="D18" s="163">
        <v>194689.015262</v>
      </c>
      <c r="E18" s="163">
        <v>1406.334417</v>
      </c>
      <c r="F18" s="163">
        <v>1406.334417</v>
      </c>
      <c r="G18" s="163">
        <v>194689.015262</v>
      </c>
      <c r="H18" s="163">
        <v>-2414.8897889999998</v>
      </c>
      <c r="I18" s="163">
        <v>0</v>
      </c>
    </row>
    <row r="19" spans="3:9" x14ac:dyDescent="0.35">
      <c r="C19" s="158" t="s">
        <v>510</v>
      </c>
      <c r="D19" s="163">
        <v>58230.240403000003</v>
      </c>
      <c r="E19" s="163">
        <v>1207.095716</v>
      </c>
      <c r="F19" s="163">
        <v>1207.095716</v>
      </c>
      <c r="G19" s="163">
        <v>58230.240403000003</v>
      </c>
      <c r="H19" s="163">
        <v>-1346.363108</v>
      </c>
      <c r="I19" s="163">
        <v>0</v>
      </c>
    </row>
    <row r="20" spans="3:9" x14ac:dyDescent="0.35">
      <c r="C20" s="158" t="s">
        <v>511</v>
      </c>
      <c r="D20" s="163">
        <v>6707.9840889999996</v>
      </c>
      <c r="E20" s="163">
        <v>68.70787</v>
      </c>
      <c r="F20" s="163">
        <v>68.70787</v>
      </c>
      <c r="G20" s="163">
        <v>6707.9840889999996</v>
      </c>
      <c r="H20" s="163">
        <v>-76.752420999999998</v>
      </c>
      <c r="I20" s="163">
        <v>0</v>
      </c>
    </row>
    <row r="21" spans="3:9" x14ac:dyDescent="0.35">
      <c r="C21" s="158" t="s">
        <v>512</v>
      </c>
      <c r="D21" s="163">
        <v>8462.5033359999998</v>
      </c>
      <c r="E21" s="163">
        <v>80.305835000000002</v>
      </c>
      <c r="F21" s="163">
        <v>80.305835000000002</v>
      </c>
      <c r="G21" s="163">
        <v>8462.5033359999998</v>
      </c>
      <c r="H21" s="163">
        <v>-103.158559</v>
      </c>
      <c r="I21" s="163">
        <v>0</v>
      </c>
    </row>
    <row r="22" spans="3:9" x14ac:dyDescent="0.35">
      <c r="C22" s="158" t="s">
        <v>513</v>
      </c>
      <c r="D22" s="163">
        <v>2126.9464419999999</v>
      </c>
      <c r="E22" s="163">
        <v>0.82972999999999997</v>
      </c>
      <c r="F22" s="163">
        <v>0.82972999999999997</v>
      </c>
      <c r="G22" s="163">
        <v>2126.9464419999999</v>
      </c>
      <c r="H22" s="163">
        <v>-36.654049999999998</v>
      </c>
      <c r="I22" s="163">
        <v>0</v>
      </c>
    </row>
    <row r="23" spans="3:9" x14ac:dyDescent="0.35">
      <c r="C23" s="158" t="s">
        <v>56</v>
      </c>
      <c r="D23" s="163">
        <v>8737.3674630000005</v>
      </c>
      <c r="E23" s="163">
        <v>86.081474999999998</v>
      </c>
      <c r="F23" s="163">
        <v>86.081474999999998</v>
      </c>
      <c r="G23" s="163">
        <v>8737.3674630000005</v>
      </c>
      <c r="H23" s="163">
        <v>-109.42609899999999</v>
      </c>
      <c r="I23" s="163">
        <v>0</v>
      </c>
    </row>
    <row r="24" spans="3:9" x14ac:dyDescent="0.35">
      <c r="C24" s="158" t="s">
        <v>514</v>
      </c>
      <c r="D24" s="163">
        <v>22276.193246999999</v>
      </c>
      <c r="E24" s="163">
        <v>226.477193</v>
      </c>
      <c r="F24" s="163">
        <v>226.477193</v>
      </c>
      <c r="G24" s="163">
        <v>22276.193246999999</v>
      </c>
      <c r="H24" s="163">
        <v>-202.212952</v>
      </c>
      <c r="I24" s="163">
        <v>0</v>
      </c>
    </row>
    <row r="25" spans="3:9" x14ac:dyDescent="0.35">
      <c r="C25" s="158" t="s">
        <v>515</v>
      </c>
      <c r="D25" s="163">
        <v>100820.13157899999</v>
      </c>
      <c r="E25" s="163">
        <v>246.64773500000001</v>
      </c>
      <c r="F25" s="163">
        <v>246.64773500000001</v>
      </c>
      <c r="G25" s="163">
        <v>100820.13157899999</v>
      </c>
      <c r="H25" s="163">
        <v>-1003.929768</v>
      </c>
      <c r="I25" s="163">
        <v>0</v>
      </c>
    </row>
    <row r="26" spans="3:9" x14ac:dyDescent="0.35">
      <c r="C26" s="158" t="s">
        <v>516</v>
      </c>
      <c r="D26" s="163">
        <v>149.40007399999999</v>
      </c>
      <c r="E26" s="163">
        <v>0</v>
      </c>
      <c r="F26" s="163">
        <v>0</v>
      </c>
      <c r="G26" s="163">
        <v>149.40007399999999</v>
      </c>
      <c r="H26" s="163">
        <v>-0.61268999999999996</v>
      </c>
      <c r="I26" s="163">
        <v>0</v>
      </c>
    </row>
    <row r="27" spans="3:9" x14ac:dyDescent="0.35">
      <c r="C27" s="158" t="s">
        <v>517</v>
      </c>
      <c r="D27" s="163">
        <v>878.68536800000004</v>
      </c>
      <c r="E27" s="163">
        <v>9.2357169999999993</v>
      </c>
      <c r="F27" s="163">
        <v>9.2357169999999993</v>
      </c>
      <c r="G27" s="163">
        <v>878.68536800000004</v>
      </c>
      <c r="H27" s="163">
        <v>-6.2782359999999997</v>
      </c>
      <c r="I27" s="163">
        <v>0</v>
      </c>
    </row>
    <row r="28" spans="3:9" x14ac:dyDescent="0.35">
      <c r="C28" s="158" t="s">
        <v>518</v>
      </c>
      <c r="D28" s="163">
        <v>6983.6882509999996</v>
      </c>
      <c r="E28" s="163">
        <v>47.858795999999998</v>
      </c>
      <c r="F28" s="163">
        <v>47.858795999999998</v>
      </c>
      <c r="G28" s="163">
        <v>6983.6882509999996</v>
      </c>
      <c r="H28" s="163">
        <v>-96.759986999999995</v>
      </c>
      <c r="I28" s="163">
        <v>0</v>
      </c>
    </row>
    <row r="29" spans="3:9" x14ac:dyDescent="0.35">
      <c r="C29" s="158" t="s">
        <v>519</v>
      </c>
      <c r="D29" s="163">
        <v>1781.025629</v>
      </c>
      <c r="E29" s="163">
        <v>36.273625000000003</v>
      </c>
      <c r="F29" s="163">
        <v>36.273625000000003</v>
      </c>
      <c r="G29" s="163">
        <v>1781.025629</v>
      </c>
      <c r="H29" s="163">
        <v>-19.660321</v>
      </c>
      <c r="I29" s="163">
        <v>0</v>
      </c>
    </row>
    <row r="30" spans="3:9" x14ac:dyDescent="0.35">
      <c r="C30" s="158" t="s">
        <v>520</v>
      </c>
      <c r="D30" s="163">
        <v>1999.8688770000001</v>
      </c>
      <c r="E30" s="163">
        <v>22.956049</v>
      </c>
      <c r="F30" s="163">
        <v>22.956049</v>
      </c>
      <c r="G30" s="163">
        <v>1999.8688770000001</v>
      </c>
      <c r="H30" s="163">
        <v>-15.649428</v>
      </c>
      <c r="I30" s="163">
        <v>0</v>
      </c>
    </row>
    <row r="31" spans="3:9" ht="15" thickBot="1" x14ac:dyDescent="0.4">
      <c r="C31" s="155" t="s">
        <v>11</v>
      </c>
      <c r="D31" s="164">
        <v>520560.72716900002</v>
      </c>
      <c r="E31" s="164">
        <v>7573.7742969999999</v>
      </c>
      <c r="F31" s="164">
        <v>7573.7742969999999</v>
      </c>
      <c r="G31" s="164">
        <v>520560.72716900002</v>
      </c>
      <c r="H31" s="164">
        <v>-8361.4781469999998</v>
      </c>
      <c r="I31" s="164">
        <v>0</v>
      </c>
    </row>
    <row r="32" spans="3:9" x14ac:dyDescent="0.35">
      <c r="C32" s="186"/>
    </row>
  </sheetData>
  <sheetProtection algorithmName="SHA-512" hashValue="XOzxU8vUsKVvrxegRAsLHwQxh2NWiaYDifSVNSC3HN/nstQ36j3IqqFGsYnTfQreH9ut7gviq2PRyY66GMOIBg==" saltValue="nD+v8OsyJfeD7qE2ADAK1A==" spinCount="100000" sheet="1" objects="1" scenarios="1"/>
  <mergeCells count="8">
    <mergeCell ref="B6:C6"/>
    <mergeCell ref="C9:C11"/>
    <mergeCell ref="D9:G9"/>
    <mergeCell ref="H9:H11"/>
    <mergeCell ref="I9:I11"/>
    <mergeCell ref="E10:F10"/>
    <mergeCell ref="G10:G11"/>
    <mergeCell ref="C8:I8"/>
  </mergeCells>
  <hyperlinks>
    <hyperlink ref="B2" location="Tartalom!A1" display="Back to contents page" xr:uid="{52EF2A62-D33B-4AAF-8F28-6A5EBE32A2A7}"/>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O27"/>
  <sheetViews>
    <sheetView showGridLines="0" zoomScale="85" zoomScaleNormal="85" workbookViewId="0"/>
  </sheetViews>
  <sheetFormatPr defaultRowHeight="14.5" x14ac:dyDescent="0.35"/>
  <cols>
    <col min="1" max="2" width="4.453125" customWidth="1"/>
    <col min="3" max="3" width="48.7265625" customWidth="1"/>
    <col min="4" max="4" width="13.54296875" customWidth="1"/>
    <col min="6" max="6" width="10.453125" customWidth="1"/>
    <col min="7" max="7" width="16.26953125" customWidth="1"/>
    <col min="8" max="8" width="20.54296875" customWidth="1"/>
    <col min="9" max="9" width="10.81640625" customWidth="1"/>
    <col min="10" max="10" width="10.7265625" customWidth="1"/>
    <col min="11" max="11" width="12.26953125" customWidth="1"/>
    <col min="12" max="12" width="10.1796875" customWidth="1"/>
    <col min="13" max="13" width="10.7265625" customWidth="1"/>
    <col min="14" max="14" width="10.1796875" customWidth="1"/>
    <col min="15" max="15" width="10.453125" customWidth="1"/>
  </cols>
  <sheetData>
    <row r="1" spans="2:15" ht="12.75" customHeight="1" x14ac:dyDescent="0.35"/>
    <row r="2" spans="2:15" x14ac:dyDescent="0.35">
      <c r="B2" s="153" t="s">
        <v>0</v>
      </c>
      <c r="C2" s="95"/>
    </row>
    <row r="3" spans="2:15" x14ac:dyDescent="0.35">
      <c r="B3" s="1"/>
      <c r="C3" s="1"/>
    </row>
    <row r="4" spans="2:15" ht="15.5" x14ac:dyDescent="0.35">
      <c r="B4" s="11" t="s">
        <v>521</v>
      </c>
      <c r="C4" s="2"/>
    </row>
    <row r="5" spans="2:15" ht="2.15" customHeight="1" x14ac:dyDescent="0.35">
      <c r="B5" s="1"/>
      <c r="C5" s="1"/>
    </row>
    <row r="6" spans="2:15" ht="2.15" customHeight="1" x14ac:dyDescent="0.35">
      <c r="B6" s="429"/>
      <c r="C6" s="429"/>
    </row>
    <row r="7" spans="2:15" ht="2.15" customHeight="1" x14ac:dyDescent="0.35">
      <c r="B7" s="3"/>
      <c r="C7" s="4"/>
    </row>
    <row r="8" spans="2:15" ht="15" thickBot="1" x14ac:dyDescent="0.4">
      <c r="B8" s="20"/>
      <c r="C8" s="438">
        <f>+Tartalom!B3</f>
        <v>46022</v>
      </c>
      <c r="D8" s="438"/>
      <c r="E8" s="438"/>
      <c r="F8" s="438"/>
      <c r="G8" s="438"/>
      <c r="H8" s="438"/>
      <c r="I8" s="438"/>
      <c r="J8" s="438"/>
      <c r="K8" s="438"/>
      <c r="L8" s="438"/>
      <c r="M8" s="438"/>
      <c r="N8" s="438"/>
      <c r="O8" s="438"/>
    </row>
    <row r="9" spans="2:15" ht="15.75" customHeight="1" thickBot="1" x14ac:dyDescent="0.4">
      <c r="C9" s="471" t="s">
        <v>2</v>
      </c>
      <c r="D9" s="468" t="s">
        <v>445</v>
      </c>
      <c r="E9" s="468"/>
      <c r="F9" s="468"/>
      <c r="G9" s="468"/>
      <c r="H9" s="468"/>
      <c r="I9" s="468"/>
      <c r="J9" s="468"/>
      <c r="K9" s="468"/>
      <c r="L9" s="468"/>
      <c r="M9" s="468"/>
      <c r="N9" s="468"/>
      <c r="O9" s="468"/>
    </row>
    <row r="10" spans="2:15" ht="15.75" customHeight="1" thickBot="1" x14ac:dyDescent="0.4">
      <c r="C10" s="472"/>
      <c r="D10" s="178"/>
      <c r="E10" s="490" t="s">
        <v>522</v>
      </c>
      <c r="F10" s="491"/>
      <c r="G10" s="490" t="s">
        <v>523</v>
      </c>
      <c r="H10" s="490"/>
      <c r="I10" s="490"/>
      <c r="J10" s="490"/>
      <c r="K10" s="490"/>
      <c r="L10" s="490"/>
      <c r="M10" s="490"/>
      <c r="N10" s="490"/>
      <c r="O10" s="490"/>
    </row>
    <row r="11" spans="2:15" ht="15" thickBot="1" x14ac:dyDescent="0.4">
      <c r="C11" s="472"/>
      <c r="D11" s="178"/>
      <c r="E11" s="175"/>
      <c r="F11" s="486" t="s">
        <v>524</v>
      </c>
      <c r="G11" s="187"/>
      <c r="H11" s="465" t="s">
        <v>484</v>
      </c>
      <c r="I11" s="468" t="s">
        <v>525</v>
      </c>
      <c r="J11" s="468"/>
      <c r="K11" s="468"/>
      <c r="L11" s="468"/>
      <c r="M11" s="468"/>
      <c r="N11" s="468"/>
      <c r="O11" s="468"/>
    </row>
    <row r="12" spans="2:15" ht="42.5" thickBot="1" x14ac:dyDescent="0.4">
      <c r="C12" s="473"/>
      <c r="D12" s="161"/>
      <c r="E12" s="161"/>
      <c r="F12" s="487"/>
      <c r="G12" s="55"/>
      <c r="H12" s="466"/>
      <c r="I12" s="55"/>
      <c r="J12" s="55" t="s">
        <v>526</v>
      </c>
      <c r="K12" s="55" t="s">
        <v>527</v>
      </c>
      <c r="L12" s="55" t="s">
        <v>528</v>
      </c>
      <c r="M12" s="55" t="s">
        <v>529</v>
      </c>
      <c r="N12" s="55" t="s">
        <v>530</v>
      </c>
      <c r="O12" s="55" t="s">
        <v>531</v>
      </c>
    </row>
    <row r="13" spans="2:15" x14ac:dyDescent="0.35">
      <c r="C13" s="156" t="s">
        <v>493</v>
      </c>
      <c r="D13" s="166"/>
      <c r="E13" s="170"/>
      <c r="F13" s="166"/>
      <c r="G13" s="162"/>
      <c r="H13" s="162"/>
      <c r="I13" s="162"/>
      <c r="J13" s="162"/>
      <c r="K13" s="162"/>
      <c r="L13" s="162"/>
      <c r="M13" s="162"/>
      <c r="N13" s="162"/>
      <c r="O13" s="162"/>
    </row>
    <row r="14" spans="2:15" x14ac:dyDescent="0.35">
      <c r="C14" s="154" t="s">
        <v>532</v>
      </c>
      <c r="D14" s="167"/>
      <c r="E14" s="171"/>
      <c r="F14" s="167"/>
      <c r="G14" s="163"/>
      <c r="H14" s="163"/>
      <c r="I14" s="163"/>
      <c r="J14" s="163"/>
      <c r="K14" s="163"/>
      <c r="L14" s="163"/>
      <c r="M14" s="163"/>
      <c r="N14" s="163"/>
      <c r="O14" s="163"/>
    </row>
    <row r="15" spans="2:15" x14ac:dyDescent="0.35">
      <c r="C15" s="157" t="s">
        <v>533</v>
      </c>
      <c r="D15" s="167"/>
      <c r="E15" s="171"/>
      <c r="F15" s="167"/>
      <c r="G15" s="163"/>
      <c r="H15" s="163"/>
      <c r="I15" s="163"/>
      <c r="J15" s="163"/>
      <c r="K15" s="163"/>
      <c r="L15" s="163"/>
      <c r="M15" s="163"/>
      <c r="N15" s="163"/>
      <c r="O15" s="163"/>
    </row>
    <row r="16" spans="2:15" ht="20" x14ac:dyDescent="0.35">
      <c r="C16" s="188" t="s">
        <v>534</v>
      </c>
      <c r="D16" s="167"/>
      <c r="E16" s="171"/>
      <c r="F16" s="215"/>
      <c r="G16" s="163"/>
      <c r="H16" s="163"/>
      <c r="I16" s="163"/>
      <c r="J16" s="216"/>
      <c r="K16" s="216"/>
      <c r="L16" s="216"/>
      <c r="M16" s="216"/>
      <c r="N16" s="216"/>
      <c r="O16" s="216"/>
    </row>
    <row r="17" spans="3:15" ht="20" x14ac:dyDescent="0.35">
      <c r="C17" s="188" t="s">
        <v>535</v>
      </c>
      <c r="D17" s="167"/>
      <c r="E17" s="171"/>
      <c r="F17" s="215"/>
      <c r="G17" s="163"/>
      <c r="H17" s="163"/>
      <c r="I17" s="163"/>
      <c r="J17" s="216"/>
      <c r="K17" s="216"/>
      <c r="L17" s="216"/>
      <c r="M17" s="216"/>
      <c r="N17" s="216"/>
      <c r="O17" s="216"/>
    </row>
    <row r="18" spans="3:15" ht="20" x14ac:dyDescent="0.35">
      <c r="C18" s="188" t="s">
        <v>536</v>
      </c>
      <c r="D18" s="167"/>
      <c r="E18" s="171"/>
      <c r="F18" s="215"/>
      <c r="G18" s="163"/>
      <c r="H18" s="163"/>
      <c r="I18" s="163"/>
      <c r="J18" s="216"/>
      <c r="K18" s="216"/>
      <c r="L18" s="216"/>
      <c r="M18" s="216"/>
      <c r="N18" s="216"/>
      <c r="O18" s="216"/>
    </row>
    <row r="19" spans="3:15" x14ac:dyDescent="0.35">
      <c r="C19" s="158" t="s">
        <v>537</v>
      </c>
      <c r="D19" s="167"/>
      <c r="E19" s="171"/>
      <c r="F19" s="167"/>
      <c r="G19" s="163"/>
      <c r="H19" s="163"/>
      <c r="I19" s="163"/>
      <c r="J19" s="163"/>
      <c r="K19" s="163"/>
      <c r="L19" s="163"/>
      <c r="M19" s="163"/>
      <c r="N19" s="163"/>
      <c r="O19" s="163"/>
    </row>
    <row r="20" spans="3:15" x14ac:dyDescent="0.35">
      <c r="C20" s="158" t="s">
        <v>538</v>
      </c>
      <c r="D20" s="215"/>
      <c r="E20" s="230"/>
      <c r="F20" s="215"/>
      <c r="G20" s="216"/>
      <c r="H20" s="216"/>
      <c r="I20" s="216"/>
      <c r="J20" s="216"/>
      <c r="K20" s="216"/>
      <c r="L20" s="216"/>
      <c r="M20" s="216"/>
      <c r="N20" s="216"/>
      <c r="O20" s="216"/>
    </row>
    <row r="21" spans="3:15" ht="20" x14ac:dyDescent="0.35">
      <c r="C21" s="154" t="s">
        <v>539</v>
      </c>
      <c r="D21" s="167"/>
      <c r="E21" s="171"/>
      <c r="F21" s="167"/>
      <c r="G21" s="163"/>
      <c r="H21" s="163"/>
      <c r="I21" s="163"/>
      <c r="J21" s="163"/>
      <c r="K21" s="163"/>
      <c r="L21" s="163"/>
      <c r="M21" s="163"/>
      <c r="N21" s="163"/>
      <c r="O21" s="163"/>
    </row>
    <row r="22" spans="3:15" x14ac:dyDescent="0.35">
      <c r="C22" s="157" t="s">
        <v>540</v>
      </c>
      <c r="D22" s="167"/>
      <c r="E22" s="171"/>
      <c r="F22" s="167"/>
      <c r="G22" s="163"/>
      <c r="H22" s="163"/>
      <c r="I22" s="163"/>
      <c r="J22" s="163"/>
      <c r="K22" s="163"/>
      <c r="L22" s="163"/>
      <c r="M22" s="163"/>
      <c r="N22" s="163"/>
      <c r="O22" s="163"/>
    </row>
    <row r="23" spans="3:15" x14ac:dyDescent="0.35">
      <c r="C23" s="154" t="s">
        <v>541</v>
      </c>
      <c r="D23" s="167"/>
      <c r="E23" s="171"/>
      <c r="F23" s="167"/>
      <c r="G23" s="163"/>
      <c r="H23" s="163"/>
      <c r="I23" s="163"/>
      <c r="J23" s="216"/>
      <c r="K23" s="216"/>
      <c r="L23" s="216"/>
      <c r="M23" s="216"/>
      <c r="N23" s="216"/>
      <c r="O23" s="216"/>
    </row>
    <row r="24" spans="3:15" x14ac:dyDescent="0.35">
      <c r="C24" s="157" t="s">
        <v>540</v>
      </c>
      <c r="D24" s="167"/>
      <c r="E24" s="171"/>
      <c r="F24" s="167"/>
      <c r="G24" s="163"/>
      <c r="H24" s="163"/>
      <c r="I24" s="163"/>
      <c r="J24" s="216"/>
      <c r="K24" s="216"/>
      <c r="L24" s="216"/>
      <c r="M24" s="216"/>
      <c r="N24" s="216"/>
      <c r="O24" s="216"/>
    </row>
    <row r="25" spans="3:15" x14ac:dyDescent="0.35">
      <c r="C25" s="158" t="s">
        <v>542</v>
      </c>
      <c r="D25" s="167"/>
      <c r="E25" s="171"/>
      <c r="F25" s="167"/>
      <c r="G25" s="163"/>
      <c r="H25" s="163"/>
      <c r="I25" s="163"/>
      <c r="J25" s="163"/>
      <c r="K25" s="163"/>
      <c r="L25" s="163"/>
      <c r="M25" s="163"/>
      <c r="N25" s="163"/>
      <c r="O25" s="163"/>
    </row>
    <row r="26" spans="3:15" ht="15" thickBot="1" x14ac:dyDescent="0.4">
      <c r="C26" s="189" t="s">
        <v>435</v>
      </c>
      <c r="D26" s="217"/>
      <c r="E26" s="218"/>
      <c r="F26" s="217"/>
      <c r="G26" s="219"/>
      <c r="H26" s="219"/>
      <c r="I26" s="219"/>
      <c r="J26" s="219"/>
      <c r="K26" s="219"/>
      <c r="L26" s="219"/>
      <c r="M26" s="219"/>
      <c r="N26" s="219"/>
      <c r="O26" s="219"/>
    </row>
    <row r="27" spans="3:15" x14ac:dyDescent="0.35">
      <c r="C27" s="186"/>
    </row>
  </sheetData>
  <sheetProtection algorithmName="SHA-512" hashValue="8jzgzX6ruLtNWpDEAbEG2SPvPJYGCSJZ2MMP8At5lzyrqcpVOLUoLI04y6Kfum9DwlXYiDaM0iV8Ver3ttstyQ==" saltValue="azJ8Tc9lSRCXWYWdqZKRpA==" spinCount="100000" sheet="1" objects="1" scenarios="1"/>
  <mergeCells count="9">
    <mergeCell ref="F11:F12"/>
    <mergeCell ref="H11:H12"/>
    <mergeCell ref="I11:O11"/>
    <mergeCell ref="C8:O8"/>
    <mergeCell ref="B6:C6"/>
    <mergeCell ref="E10:F10"/>
    <mergeCell ref="C9:C12"/>
    <mergeCell ref="D9:O9"/>
    <mergeCell ref="G10:O10"/>
  </mergeCells>
  <hyperlinks>
    <hyperlink ref="B2" location="Tartalom!A1" display="Back to contents page" xr:uid="{1DFD4891-8787-4703-AA73-E7B681EE19DF}"/>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sheetPr>
  <dimension ref="B1:E19"/>
  <sheetViews>
    <sheetView showGridLines="0" workbookViewId="0"/>
  </sheetViews>
  <sheetFormatPr defaultRowHeight="14.5" x14ac:dyDescent="0.35"/>
  <cols>
    <col min="1" max="2" width="4.453125" customWidth="1"/>
    <col min="3" max="3" width="44" customWidth="1"/>
    <col min="4" max="5" width="16.26953125" customWidth="1"/>
  </cols>
  <sheetData>
    <row r="1" spans="2:5" ht="12.75" customHeight="1" x14ac:dyDescent="0.35"/>
    <row r="2" spans="2:5" x14ac:dyDescent="0.35">
      <c r="B2" s="153" t="s">
        <v>0</v>
      </c>
      <c r="C2" s="95"/>
    </row>
    <row r="3" spans="2:5" x14ac:dyDescent="0.35">
      <c r="B3" s="1"/>
      <c r="C3" s="1"/>
    </row>
    <row r="4" spans="2:5" ht="15.5" x14ac:dyDescent="0.35">
      <c r="B4" s="11" t="s">
        <v>543</v>
      </c>
      <c r="C4" s="2"/>
    </row>
    <row r="5" spans="2:5" ht="2.15" customHeight="1" x14ac:dyDescent="0.35">
      <c r="B5" s="1"/>
      <c r="C5" s="1"/>
    </row>
    <row r="6" spans="2:5" ht="2.15" customHeight="1" x14ac:dyDescent="0.35">
      <c r="B6" s="429"/>
      <c r="C6" s="429"/>
    </row>
    <row r="7" spans="2:5" ht="2.15" customHeight="1" x14ac:dyDescent="0.35">
      <c r="B7" s="3"/>
      <c r="C7" s="4"/>
    </row>
    <row r="8" spans="2:5" ht="15" thickBot="1" x14ac:dyDescent="0.4">
      <c r="B8" s="20"/>
      <c r="C8" s="438">
        <f>+Tartalom!B3</f>
        <v>46022</v>
      </c>
      <c r="D8" s="438"/>
      <c r="E8" s="438"/>
    </row>
    <row r="9" spans="2:5" ht="15.75" customHeight="1" thickBot="1" x14ac:dyDescent="0.4">
      <c r="C9" s="492" t="s">
        <v>2</v>
      </c>
      <c r="D9" s="494" t="s">
        <v>556</v>
      </c>
      <c r="E9" s="494"/>
    </row>
    <row r="10" spans="2:5" ht="34.5" customHeight="1" thickBot="1" x14ac:dyDescent="0.4">
      <c r="C10" s="493"/>
      <c r="D10" s="34" t="s">
        <v>557</v>
      </c>
      <c r="E10" s="31" t="s">
        <v>558</v>
      </c>
    </row>
    <row r="11" spans="2:5" ht="15.75" customHeight="1" x14ac:dyDescent="0.35">
      <c r="C11" s="35" t="s">
        <v>559</v>
      </c>
      <c r="D11" s="207"/>
      <c r="E11" s="207"/>
    </row>
    <row r="12" spans="2:5" x14ac:dyDescent="0.35">
      <c r="C12" s="33" t="s">
        <v>560</v>
      </c>
      <c r="D12" s="209"/>
      <c r="E12" s="209"/>
    </row>
    <row r="13" spans="2:5" x14ac:dyDescent="0.35">
      <c r="C13" s="193" t="s">
        <v>561</v>
      </c>
      <c r="D13" s="211"/>
      <c r="E13" s="211"/>
    </row>
    <row r="14" spans="2:5" x14ac:dyDescent="0.35">
      <c r="C14" s="193" t="s">
        <v>562</v>
      </c>
      <c r="D14" s="211"/>
      <c r="E14" s="211"/>
    </row>
    <row r="15" spans="2:5" x14ac:dyDescent="0.35">
      <c r="C15" s="193" t="s">
        <v>563</v>
      </c>
      <c r="D15" s="211"/>
      <c r="E15" s="211"/>
    </row>
    <row r="16" spans="2:5" x14ac:dyDescent="0.35">
      <c r="C16" s="193" t="s">
        <v>564</v>
      </c>
      <c r="D16" s="209"/>
      <c r="E16" s="211"/>
    </row>
    <row r="17" spans="3:5" x14ac:dyDescent="0.35">
      <c r="C17" s="193" t="s">
        <v>565</v>
      </c>
      <c r="D17" s="209"/>
      <c r="E17" s="209"/>
    </row>
    <row r="18" spans="3:5" ht="15" thickBot="1" x14ac:dyDescent="0.4">
      <c r="C18" s="192" t="s">
        <v>11</v>
      </c>
      <c r="D18" s="213"/>
      <c r="E18" s="213"/>
    </row>
    <row r="19" spans="3:5" x14ac:dyDescent="0.35">
      <c r="C19" s="186"/>
    </row>
  </sheetData>
  <sheetProtection algorithmName="SHA-512" hashValue="tr0DSIULdKvC7OE8xlXi3zcbUtEoRukmf3V+SOa8Pxlu8JMDF1WYqEibdCWMJQVOrIgOEJlzG/1dc0Us4EoMVw==" saltValue="9P9NN+CIiH4Mb5/FeSfOzw==" spinCount="100000" sheet="1" objects="1" scenarios="1"/>
  <mergeCells count="4">
    <mergeCell ref="C8:E8"/>
    <mergeCell ref="B6:C6"/>
    <mergeCell ref="C9:C10"/>
    <mergeCell ref="D9:E9"/>
  </mergeCells>
  <hyperlinks>
    <hyperlink ref="B2" location="Tartalom!A1" display="Back to contents page" xr:uid="{88577CCB-B4FC-477B-8347-0CDBFC8E7A13}"/>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O19"/>
  <sheetViews>
    <sheetView showGridLines="0" zoomScale="85" zoomScaleNormal="85" workbookViewId="0"/>
  </sheetViews>
  <sheetFormatPr defaultRowHeight="14.5" x14ac:dyDescent="0.35"/>
  <cols>
    <col min="1" max="2" width="4.453125" customWidth="1"/>
    <col min="3" max="3" width="46.453125" customWidth="1"/>
    <col min="4" max="5" width="16.26953125" customWidth="1"/>
    <col min="6" max="6" width="14.7265625" customWidth="1"/>
    <col min="7" max="7" width="12.81640625" customWidth="1"/>
    <col min="8" max="8" width="14.7265625" bestFit="1" customWidth="1"/>
    <col min="9" max="9" width="12.26953125" customWidth="1"/>
    <col min="10" max="10" width="14.7265625" bestFit="1" customWidth="1"/>
    <col min="12" max="12" width="14.7265625" bestFit="1" customWidth="1"/>
    <col min="14" max="14" width="14.7265625" bestFit="1" customWidth="1"/>
  </cols>
  <sheetData>
    <row r="1" spans="2:15" ht="12.75" customHeight="1" x14ac:dyDescent="0.35"/>
    <row r="2" spans="2:15" x14ac:dyDescent="0.35">
      <c r="B2" s="153" t="s">
        <v>0</v>
      </c>
      <c r="C2" s="95"/>
    </row>
    <row r="3" spans="2:15" x14ac:dyDescent="0.35">
      <c r="B3" s="1"/>
      <c r="C3" s="1"/>
    </row>
    <row r="4" spans="2:15" ht="15.5" x14ac:dyDescent="0.35">
      <c r="B4" s="11" t="s">
        <v>566</v>
      </c>
      <c r="C4" s="2"/>
    </row>
    <row r="5" spans="2:15" ht="2.15" customHeight="1" x14ac:dyDescent="0.35">
      <c r="B5" s="1"/>
      <c r="C5" s="1"/>
    </row>
    <row r="6" spans="2:15" ht="2.15" customHeight="1" x14ac:dyDescent="0.35">
      <c r="B6" s="429"/>
      <c r="C6" s="429"/>
    </row>
    <row r="7" spans="2:15" ht="2.15" customHeight="1" x14ac:dyDescent="0.35">
      <c r="B7" s="3"/>
      <c r="C7" s="4"/>
    </row>
    <row r="8" spans="2:15" ht="15" thickBot="1" x14ac:dyDescent="0.4">
      <c r="B8" s="20"/>
      <c r="C8" s="438">
        <f>+Tartalom!B3</f>
        <v>46022</v>
      </c>
      <c r="D8" s="438"/>
      <c r="E8" s="438"/>
      <c r="F8" s="438"/>
      <c r="G8" s="438"/>
      <c r="H8" s="438"/>
      <c r="I8" s="438"/>
      <c r="J8" s="438"/>
      <c r="K8" s="438"/>
      <c r="L8" s="438"/>
      <c r="M8" s="438"/>
      <c r="N8" s="438"/>
      <c r="O8" s="438"/>
    </row>
    <row r="9" spans="2:15" ht="15.75" customHeight="1" thickBot="1" x14ac:dyDescent="0.4">
      <c r="C9" s="492" t="s">
        <v>2</v>
      </c>
      <c r="D9" s="492" t="s">
        <v>567</v>
      </c>
      <c r="E9" s="496"/>
      <c r="F9" s="498" t="s">
        <v>568</v>
      </c>
      <c r="G9" s="499"/>
      <c r="H9" s="499"/>
      <c r="I9" s="499"/>
      <c r="J9" s="499"/>
      <c r="K9" s="499"/>
      <c r="L9" s="499"/>
      <c r="M9" s="499"/>
      <c r="N9" s="499"/>
      <c r="O9" s="499"/>
    </row>
    <row r="10" spans="2:15" ht="34.5" customHeight="1" thickBot="1" x14ac:dyDescent="0.4">
      <c r="C10" s="495"/>
      <c r="D10" s="493"/>
      <c r="E10" s="497"/>
      <c r="F10" s="194"/>
      <c r="G10" s="194"/>
      <c r="H10" s="493" t="s">
        <v>569</v>
      </c>
      <c r="I10" s="493"/>
      <c r="J10" s="493" t="s">
        <v>570</v>
      </c>
      <c r="K10" s="493"/>
      <c r="L10" s="493" t="s">
        <v>571</v>
      </c>
      <c r="M10" s="493"/>
      <c r="N10" s="500" t="s">
        <v>572</v>
      </c>
      <c r="O10" s="500"/>
    </row>
    <row r="11" spans="2:15" ht="47.25" customHeight="1" thickBot="1" x14ac:dyDescent="0.4">
      <c r="C11" s="493"/>
      <c r="D11" s="34" t="s">
        <v>493</v>
      </c>
      <c r="E11" s="195" t="s">
        <v>573</v>
      </c>
      <c r="F11" s="31" t="s">
        <v>557</v>
      </c>
      <c r="G11" s="34" t="s">
        <v>558</v>
      </c>
      <c r="H11" s="31" t="s">
        <v>557</v>
      </c>
      <c r="I11" s="34" t="s">
        <v>558</v>
      </c>
      <c r="J11" s="31" t="s">
        <v>557</v>
      </c>
      <c r="K11" s="34" t="s">
        <v>558</v>
      </c>
      <c r="L11" s="31" t="s">
        <v>557</v>
      </c>
      <c r="M11" s="34" t="s">
        <v>558</v>
      </c>
      <c r="N11" s="34" t="s">
        <v>557</v>
      </c>
      <c r="O11" s="31" t="s">
        <v>558</v>
      </c>
    </row>
    <row r="12" spans="2:15" x14ac:dyDescent="0.35">
      <c r="C12" s="35" t="s">
        <v>574</v>
      </c>
      <c r="D12" s="207"/>
      <c r="E12" s="208"/>
      <c r="F12" s="207"/>
      <c r="G12" s="207"/>
      <c r="H12" s="229"/>
      <c r="I12" s="229"/>
      <c r="J12" s="229"/>
      <c r="K12" s="229"/>
      <c r="L12" s="229"/>
      <c r="M12" s="229"/>
      <c r="N12" s="229"/>
      <c r="O12" s="229"/>
    </row>
    <row r="13" spans="2:15" x14ac:dyDescent="0.35">
      <c r="C13" s="197" t="s">
        <v>575</v>
      </c>
      <c r="D13" s="209"/>
      <c r="E13" s="210"/>
      <c r="F13" s="209"/>
      <c r="G13" s="209"/>
      <c r="H13" s="209"/>
      <c r="I13" s="209"/>
      <c r="J13" s="209"/>
      <c r="K13" s="209"/>
      <c r="L13" s="209"/>
      <c r="M13" s="209"/>
      <c r="N13" s="209"/>
      <c r="O13" s="209"/>
    </row>
    <row r="14" spans="2:15" x14ac:dyDescent="0.35">
      <c r="C14" s="193" t="s">
        <v>561</v>
      </c>
      <c r="D14" s="211"/>
      <c r="E14" s="212"/>
      <c r="F14" s="211"/>
      <c r="G14" s="211"/>
      <c r="H14" s="211"/>
      <c r="I14" s="211"/>
      <c r="J14" s="211"/>
      <c r="K14" s="211"/>
      <c r="L14" s="211"/>
      <c r="M14" s="211"/>
      <c r="N14" s="211"/>
      <c r="O14" s="211"/>
    </row>
    <row r="15" spans="2:15" x14ac:dyDescent="0.35">
      <c r="C15" s="193" t="s">
        <v>562</v>
      </c>
      <c r="D15" s="211"/>
      <c r="E15" s="212"/>
      <c r="F15" s="211"/>
      <c r="G15" s="211"/>
      <c r="H15" s="211"/>
      <c r="I15" s="211"/>
      <c r="J15" s="211"/>
      <c r="K15" s="211"/>
      <c r="L15" s="211"/>
      <c r="M15" s="211"/>
      <c r="N15" s="211"/>
      <c r="O15" s="211"/>
    </row>
    <row r="16" spans="2:15" x14ac:dyDescent="0.35">
      <c r="C16" s="193" t="s">
        <v>563</v>
      </c>
      <c r="D16" s="211"/>
      <c r="E16" s="212"/>
      <c r="F16" s="211"/>
      <c r="G16" s="211"/>
      <c r="H16" s="211"/>
      <c r="I16" s="211"/>
      <c r="J16" s="211"/>
      <c r="K16" s="211"/>
      <c r="L16" s="211"/>
      <c r="M16" s="211"/>
      <c r="N16" s="211"/>
      <c r="O16" s="211"/>
    </row>
    <row r="17" spans="3:15" ht="20" x14ac:dyDescent="0.35">
      <c r="C17" s="198" t="s">
        <v>564</v>
      </c>
      <c r="D17" s="209"/>
      <c r="E17" s="210"/>
      <c r="F17" s="209"/>
      <c r="G17" s="209"/>
      <c r="H17" s="209"/>
      <c r="I17" s="209"/>
      <c r="J17" s="209"/>
      <c r="K17" s="209"/>
      <c r="L17" s="209"/>
      <c r="M17" s="209"/>
      <c r="N17" s="209"/>
      <c r="O17" s="211"/>
    </row>
    <row r="18" spans="3:15" x14ac:dyDescent="0.35">
      <c r="C18" s="193" t="s">
        <v>565</v>
      </c>
      <c r="D18" s="209"/>
      <c r="E18" s="210"/>
      <c r="F18" s="209"/>
      <c r="G18" s="209"/>
      <c r="H18" s="209"/>
      <c r="I18" s="209"/>
      <c r="J18" s="209"/>
      <c r="K18" s="209"/>
      <c r="L18" s="209"/>
      <c r="M18" s="209"/>
      <c r="N18" s="209"/>
      <c r="O18" s="209"/>
    </row>
    <row r="19" spans="3:15" ht="15" thickBot="1" x14ac:dyDescent="0.4">
      <c r="C19" s="192" t="s">
        <v>11</v>
      </c>
      <c r="D19" s="213"/>
      <c r="E19" s="214"/>
      <c r="F19" s="213"/>
      <c r="G19" s="213"/>
      <c r="H19" s="213"/>
      <c r="I19" s="213"/>
      <c r="J19" s="213"/>
      <c r="K19" s="213"/>
      <c r="L19" s="213"/>
      <c r="M19" s="213"/>
      <c r="N19" s="213"/>
      <c r="O19" s="213"/>
    </row>
  </sheetData>
  <sheetProtection algorithmName="SHA-512" hashValue="OI6r84yja/vbWP3W8msUDkSx5+gX1NBaPn6CJ1rBKxSvDcerWdbsujNBUecwnqvKKDB7DNrkNRXNDoM1GaIlWQ==" saltValue="/EH936QrB6ArICwx/SfTOA==" spinCount="100000" sheet="1" objects="1" scenarios="1"/>
  <mergeCells count="9">
    <mergeCell ref="C8:O8"/>
    <mergeCell ref="B6:C6"/>
    <mergeCell ref="C9:C11"/>
    <mergeCell ref="D9:E10"/>
    <mergeCell ref="F9:O9"/>
    <mergeCell ref="H10:I10"/>
    <mergeCell ref="J10:K10"/>
    <mergeCell ref="L10:M10"/>
    <mergeCell ref="N10:O10"/>
  </mergeCells>
  <hyperlinks>
    <hyperlink ref="B2" location="Tartalom!A1" display="Back to contents page" xr:uid="{BD219B6F-774B-4389-96F7-E97FD05B3CE9}"/>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5812B-F404-4EAC-BA71-40A275F8B324}">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H18"/>
  <sheetViews>
    <sheetView showGridLines="0" workbookViewId="0"/>
  </sheetViews>
  <sheetFormatPr defaultRowHeight="14.5" x14ac:dyDescent="0.35"/>
  <cols>
    <col min="1" max="2" width="4.453125" customWidth="1"/>
    <col min="3" max="3" width="44" customWidth="1"/>
    <col min="4" max="4" width="18.1796875" customWidth="1"/>
    <col min="5" max="5" width="16.26953125" customWidth="1"/>
    <col min="6" max="6" width="14.7265625" customWidth="1"/>
    <col min="7" max="7" width="12.81640625" customWidth="1"/>
    <col min="8" max="8" width="17.54296875" customWidth="1"/>
  </cols>
  <sheetData>
    <row r="1" spans="2:8" ht="12.75" customHeight="1" x14ac:dyDescent="0.35"/>
    <row r="2" spans="2:8" x14ac:dyDescent="0.35">
      <c r="B2" s="153" t="s">
        <v>0</v>
      </c>
      <c r="C2" s="95"/>
    </row>
    <row r="3" spans="2:8" x14ac:dyDescent="0.35">
      <c r="B3" s="1"/>
      <c r="C3" s="1"/>
    </row>
    <row r="4" spans="2:8" ht="15.5" x14ac:dyDescent="0.35">
      <c r="B4" s="11" t="s">
        <v>576</v>
      </c>
      <c r="C4" s="2"/>
    </row>
    <row r="5" spans="2:8" x14ac:dyDescent="0.35">
      <c r="B5" s="1"/>
      <c r="C5" s="1"/>
    </row>
    <row r="6" spans="2:8" x14ac:dyDescent="0.35">
      <c r="B6" s="429"/>
      <c r="C6" s="429"/>
      <c r="D6" s="429"/>
      <c r="E6" s="429"/>
      <c r="F6" s="429"/>
      <c r="G6" s="429"/>
      <c r="H6" s="429"/>
    </row>
    <row r="7" spans="2:8" x14ac:dyDescent="0.35">
      <c r="B7" s="3"/>
      <c r="C7" s="4"/>
    </row>
    <row r="8" spans="2:8" ht="15" thickBot="1" x14ac:dyDescent="0.4">
      <c r="B8" s="20"/>
      <c r="C8" s="438">
        <f>+Tartalom!B3</f>
        <v>46022</v>
      </c>
      <c r="D8" s="438"/>
      <c r="E8" s="438"/>
      <c r="F8" s="438"/>
      <c r="G8" s="438"/>
      <c r="H8" s="438"/>
    </row>
    <row r="9" spans="2:8" ht="15" customHeight="1" thickBot="1" x14ac:dyDescent="0.4">
      <c r="B9" s="20"/>
      <c r="C9" s="432" t="s">
        <v>2</v>
      </c>
      <c r="D9" s="503" t="s">
        <v>581</v>
      </c>
      <c r="E9" s="501" t="s">
        <v>582</v>
      </c>
      <c r="F9" s="502"/>
      <c r="G9" s="502"/>
      <c r="H9" s="502"/>
    </row>
    <row r="10" spans="2:8" ht="21.75" customHeight="1" x14ac:dyDescent="0.35">
      <c r="C10" s="436"/>
      <c r="D10" s="504"/>
      <c r="E10" s="79"/>
      <c r="F10" s="506" t="s">
        <v>584</v>
      </c>
      <c r="G10" s="506" t="s">
        <v>585</v>
      </c>
      <c r="H10" s="506"/>
    </row>
    <row r="11" spans="2:8" ht="34.5" customHeight="1" thickBot="1" x14ac:dyDescent="0.4">
      <c r="C11" s="433"/>
      <c r="D11" s="505"/>
      <c r="E11" s="67"/>
      <c r="F11" s="507"/>
      <c r="G11" s="200"/>
      <c r="H11" s="67" t="s">
        <v>583</v>
      </c>
    </row>
    <row r="12" spans="2:8" x14ac:dyDescent="0.35">
      <c r="B12" s="19">
        <v>1</v>
      </c>
      <c r="C12" s="8" t="s">
        <v>577</v>
      </c>
      <c r="D12" s="205">
        <v>634353.88652753993</v>
      </c>
      <c r="E12" s="46">
        <v>36863.227364389997</v>
      </c>
      <c r="F12" s="46">
        <v>0</v>
      </c>
      <c r="G12" s="46">
        <v>36863.227364389997</v>
      </c>
      <c r="H12" s="46">
        <v>0</v>
      </c>
    </row>
    <row r="13" spans="2:8" x14ac:dyDescent="0.35">
      <c r="B13" s="19">
        <v>2</v>
      </c>
      <c r="C13" s="8" t="s">
        <v>578</v>
      </c>
      <c r="D13" s="205">
        <v>15850.926027000001</v>
      </c>
      <c r="E13" s="46">
        <v>0</v>
      </c>
      <c r="F13" s="46">
        <v>0</v>
      </c>
      <c r="G13" s="46">
        <v>0</v>
      </c>
      <c r="H13" s="333"/>
    </row>
    <row r="14" spans="2:8" x14ac:dyDescent="0.35">
      <c r="B14" s="19">
        <v>3</v>
      </c>
      <c r="C14" s="15" t="s">
        <v>579</v>
      </c>
      <c r="D14" s="205">
        <v>650204.81255453988</v>
      </c>
      <c r="E14" s="46">
        <v>36863.227364389997</v>
      </c>
      <c r="F14" s="46">
        <v>0</v>
      </c>
      <c r="G14" s="46">
        <v>36863.227364389997</v>
      </c>
      <c r="H14" s="46">
        <v>0</v>
      </c>
    </row>
    <row r="15" spans="2:8" x14ac:dyDescent="0.35">
      <c r="B15" s="19">
        <v>4</v>
      </c>
      <c r="C15" s="15" t="s">
        <v>1185</v>
      </c>
      <c r="D15" s="205">
        <v>10173.8242668</v>
      </c>
      <c r="E15" s="46">
        <v>0</v>
      </c>
      <c r="F15" s="46">
        <v>0</v>
      </c>
      <c r="G15" s="46">
        <v>0</v>
      </c>
      <c r="H15" s="46">
        <v>0</v>
      </c>
    </row>
    <row r="16" spans="2:8" ht="15" thickBot="1" x14ac:dyDescent="0.4">
      <c r="B16" s="19" t="s">
        <v>276</v>
      </c>
      <c r="C16" s="199" t="s">
        <v>580</v>
      </c>
      <c r="D16" s="206">
        <v>10173.8242668</v>
      </c>
      <c r="E16" s="65">
        <v>0</v>
      </c>
      <c r="F16" s="334"/>
      <c r="G16" s="334"/>
      <c r="H16" s="334"/>
    </row>
    <row r="17" spans="3:8" x14ac:dyDescent="0.35">
      <c r="C17" s="19" t="s">
        <v>932</v>
      </c>
      <c r="D17" s="40"/>
      <c r="E17" s="40"/>
      <c r="F17" s="40"/>
      <c r="G17" s="40"/>
      <c r="H17" s="40"/>
    </row>
    <row r="18" spans="3:8" x14ac:dyDescent="0.35">
      <c r="C18" s="339"/>
    </row>
  </sheetData>
  <sheetProtection algorithmName="SHA-512" hashValue="+FVqX2g8DgQYTDTv4B6Xr7L3IEfip/4WmkKEIVVfIZiUyRQYNd+cpRJr7Wl4/b6zwlc/LMyzYdvhR1vQ3yZ8WA==" saltValue="rbwyTcnjxCSFYQaws00CUw==" spinCount="100000" sheet="1" objects="1" scenarios="1"/>
  <mergeCells count="7">
    <mergeCell ref="B6:H6"/>
    <mergeCell ref="C8:H8"/>
    <mergeCell ref="E9:H9"/>
    <mergeCell ref="D9:D11"/>
    <mergeCell ref="F10:F11"/>
    <mergeCell ref="G10:H10"/>
    <mergeCell ref="C9:C11"/>
  </mergeCells>
  <hyperlinks>
    <hyperlink ref="B2" location="Tartalom!A1" display="Back to contents page" xr:uid="{128FB48F-0BD6-46FB-8003-1B221A9DD7A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84270-C174-43F5-BC18-3509A1E547E1}">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79998168889431442"/>
  </sheetPr>
  <dimension ref="B1:I38"/>
  <sheetViews>
    <sheetView showGridLines="0" zoomScale="85" zoomScaleNormal="85" workbookViewId="0"/>
  </sheetViews>
  <sheetFormatPr defaultRowHeight="14.5" x14ac:dyDescent="0.35"/>
  <cols>
    <col min="1" max="2" width="4.453125" customWidth="1"/>
    <col min="3" max="3" width="55.36328125" customWidth="1"/>
    <col min="4" max="4" width="18.1796875" customWidth="1"/>
    <col min="5" max="5" width="16.26953125" customWidth="1"/>
    <col min="6" max="6" width="14.7265625" customWidth="1"/>
    <col min="7" max="7" width="12.81640625" customWidth="1"/>
    <col min="8" max="8" width="17.54296875" customWidth="1"/>
  </cols>
  <sheetData>
    <row r="1" spans="2:9" ht="12.75" customHeight="1" x14ac:dyDescent="0.35"/>
    <row r="2" spans="2:9" x14ac:dyDescent="0.35">
      <c r="B2" s="153" t="s">
        <v>0</v>
      </c>
      <c r="C2" s="95"/>
    </row>
    <row r="3" spans="2:9" x14ac:dyDescent="0.35">
      <c r="B3" s="1"/>
      <c r="C3" s="1"/>
    </row>
    <row r="4" spans="2:9" ht="15.5" x14ac:dyDescent="0.35">
      <c r="B4" s="11" t="s">
        <v>586</v>
      </c>
      <c r="C4" s="2"/>
    </row>
    <row r="5" spans="2:9" x14ac:dyDescent="0.35">
      <c r="B5" s="1"/>
      <c r="C5" s="1"/>
    </row>
    <row r="6" spans="2:9" ht="39.75" customHeight="1" x14ac:dyDescent="0.35">
      <c r="B6" s="429" t="s">
        <v>935</v>
      </c>
      <c r="C6" s="429"/>
      <c r="D6" s="429"/>
      <c r="E6" s="429"/>
      <c r="F6" s="429"/>
      <c r="G6" s="429"/>
      <c r="H6" s="429"/>
    </row>
    <row r="7" spans="2:9" x14ac:dyDescent="0.35">
      <c r="B7" s="3"/>
      <c r="C7" s="4"/>
    </row>
    <row r="8" spans="2:9" ht="15" thickBot="1" x14ac:dyDescent="0.4">
      <c r="B8" s="20"/>
      <c r="C8" s="438">
        <f>+Tartalom!B3</f>
        <v>46022</v>
      </c>
      <c r="D8" s="438"/>
      <c r="E8" s="438"/>
      <c r="F8" s="438"/>
      <c r="G8" s="438"/>
      <c r="H8" s="438"/>
      <c r="I8" s="438"/>
    </row>
    <row r="9" spans="2:9" ht="49.5" customHeight="1" thickBot="1" x14ac:dyDescent="0.4">
      <c r="B9" s="20"/>
      <c r="C9" s="432" t="s">
        <v>2</v>
      </c>
      <c r="D9" s="434" t="s">
        <v>587</v>
      </c>
      <c r="E9" s="434"/>
      <c r="F9" s="434" t="s">
        <v>588</v>
      </c>
      <c r="G9" s="434"/>
      <c r="H9" s="434" t="s">
        <v>589</v>
      </c>
      <c r="I9" s="434"/>
    </row>
    <row r="10" spans="2:9" ht="45" customHeight="1" thickBot="1" x14ac:dyDescent="0.4">
      <c r="C10" s="433" t="s">
        <v>590</v>
      </c>
      <c r="D10" s="14" t="s">
        <v>591</v>
      </c>
      <c r="E10" s="14" t="s">
        <v>592</v>
      </c>
      <c r="F10" s="14" t="s">
        <v>591</v>
      </c>
      <c r="G10" s="14" t="s">
        <v>592</v>
      </c>
      <c r="H10" s="14" t="s">
        <v>593</v>
      </c>
      <c r="I10" s="14" t="s">
        <v>594</v>
      </c>
    </row>
    <row r="11" spans="2:9" x14ac:dyDescent="0.35">
      <c r="C11" s="8" t="s">
        <v>628</v>
      </c>
      <c r="D11" s="46">
        <v>11655.843696</v>
      </c>
      <c r="E11" s="46">
        <v>0</v>
      </c>
      <c r="F11" s="46">
        <v>11655.843696</v>
      </c>
      <c r="G11" s="46">
        <v>0</v>
      </c>
      <c r="H11" s="46">
        <v>0</v>
      </c>
      <c r="I11" s="202">
        <v>0</v>
      </c>
    </row>
    <row r="12" spans="2:9" x14ac:dyDescent="0.35">
      <c r="C12" s="8" t="s">
        <v>1087</v>
      </c>
      <c r="D12" s="46">
        <v>69.462631999999999</v>
      </c>
      <c r="E12" s="46">
        <v>0</v>
      </c>
      <c r="F12" s="46">
        <v>69.462631999999999</v>
      </c>
      <c r="G12" s="46">
        <v>0</v>
      </c>
      <c r="H12" s="46">
        <v>13.892526</v>
      </c>
      <c r="I12" s="202">
        <v>0.19999999424150816</v>
      </c>
    </row>
    <row r="13" spans="2:9" ht="24" customHeight="1" x14ac:dyDescent="0.35">
      <c r="C13" s="10" t="s">
        <v>1088</v>
      </c>
      <c r="D13" s="46">
        <v>69.462631999999999</v>
      </c>
      <c r="E13" s="46">
        <v>0</v>
      </c>
      <c r="F13" s="46">
        <v>69.462631999999999</v>
      </c>
      <c r="G13" s="46">
        <v>0</v>
      </c>
      <c r="H13" s="46">
        <v>13.892526</v>
      </c>
      <c r="I13" s="202">
        <v>0.19999999424150816</v>
      </c>
    </row>
    <row r="14" spans="2:9" x14ac:dyDescent="0.35">
      <c r="C14" s="10" t="s">
        <v>1089</v>
      </c>
      <c r="D14" s="46">
        <v>0</v>
      </c>
      <c r="E14" s="46">
        <v>0</v>
      </c>
      <c r="F14" s="46">
        <v>0</v>
      </c>
      <c r="G14" s="46">
        <v>0</v>
      </c>
      <c r="H14" s="46">
        <v>0</v>
      </c>
      <c r="I14" s="202">
        <v>0</v>
      </c>
    </row>
    <row r="15" spans="2:9" x14ac:dyDescent="0.35">
      <c r="C15" s="8" t="s">
        <v>631</v>
      </c>
      <c r="D15" s="46">
        <v>0</v>
      </c>
      <c r="E15" s="46">
        <v>0</v>
      </c>
      <c r="F15" s="46">
        <v>0</v>
      </c>
      <c r="G15" s="46">
        <v>0</v>
      </c>
      <c r="H15" s="46">
        <v>0</v>
      </c>
      <c r="I15" s="202">
        <v>0</v>
      </c>
    </row>
    <row r="16" spans="2:9" x14ac:dyDescent="0.35">
      <c r="C16" s="8" t="s">
        <v>632</v>
      </c>
      <c r="D16" s="46">
        <v>0</v>
      </c>
      <c r="E16" s="46">
        <v>0</v>
      </c>
      <c r="F16" s="46">
        <v>0</v>
      </c>
      <c r="G16" s="46">
        <v>0</v>
      </c>
      <c r="H16" s="46">
        <v>0</v>
      </c>
      <c r="I16" s="202">
        <v>0</v>
      </c>
    </row>
    <row r="17" spans="3:9" x14ac:dyDescent="0.35">
      <c r="C17" s="8" t="s">
        <v>281</v>
      </c>
      <c r="D17" s="46">
        <v>9824.2111769999992</v>
      </c>
      <c r="E17" s="46">
        <v>19.988724000000001</v>
      </c>
      <c r="F17" s="46">
        <v>46612.182609000003</v>
      </c>
      <c r="G17" s="46">
        <v>1530.2927890000001</v>
      </c>
      <c r="H17" s="46">
        <v>1306.843038</v>
      </c>
      <c r="I17" s="202">
        <v>2.7145322860865823E-2</v>
      </c>
    </row>
    <row r="18" spans="3:9" x14ac:dyDescent="0.35">
      <c r="C18" s="8" t="s">
        <v>275</v>
      </c>
      <c r="D18" s="46">
        <v>13686.287337</v>
      </c>
      <c r="E18" s="46">
        <v>0</v>
      </c>
      <c r="F18" s="46">
        <v>13686.287337</v>
      </c>
      <c r="G18" s="46">
        <v>0</v>
      </c>
      <c r="H18" s="46">
        <v>0</v>
      </c>
      <c r="I18" s="202">
        <v>0</v>
      </c>
    </row>
    <row r="19" spans="3:9" x14ac:dyDescent="0.35">
      <c r="C19" s="8" t="s">
        <v>634</v>
      </c>
      <c r="D19" s="46">
        <v>337848.79718699999</v>
      </c>
      <c r="E19" s="46">
        <v>77446.793340000004</v>
      </c>
      <c r="F19" s="46">
        <v>301060.825755</v>
      </c>
      <c r="G19" s="46">
        <v>75936.489275</v>
      </c>
      <c r="H19" s="46">
        <v>277041.74309599999</v>
      </c>
      <c r="I19" s="202">
        <v>0.7348639686570555</v>
      </c>
    </row>
    <row r="20" spans="3:9" x14ac:dyDescent="0.35">
      <c r="C20" s="8" t="s">
        <v>1090</v>
      </c>
      <c r="D20" s="46">
        <v>0</v>
      </c>
      <c r="E20" s="46">
        <v>0</v>
      </c>
      <c r="F20" s="46">
        <v>0</v>
      </c>
      <c r="G20" s="46">
        <v>0</v>
      </c>
      <c r="H20" s="46">
        <v>0</v>
      </c>
      <c r="I20" s="202">
        <v>0</v>
      </c>
    </row>
    <row r="21" spans="3:9" ht="25.5" customHeight="1" x14ac:dyDescent="0.35">
      <c r="C21" s="8" t="s">
        <v>1091</v>
      </c>
      <c r="D21" s="46">
        <v>6153.9378120000001</v>
      </c>
      <c r="E21" s="46">
        <v>0</v>
      </c>
      <c r="F21" s="46">
        <v>6153.9378120000001</v>
      </c>
      <c r="G21" s="46">
        <v>0</v>
      </c>
      <c r="H21" s="46">
        <v>9845.9718809999995</v>
      </c>
      <c r="I21" s="202">
        <v>1.5999466003378584</v>
      </c>
    </row>
    <row r="22" spans="3:9" x14ac:dyDescent="0.35">
      <c r="C22" s="8" t="s">
        <v>1092</v>
      </c>
      <c r="D22" s="46">
        <v>0</v>
      </c>
      <c r="E22" s="46">
        <v>0</v>
      </c>
      <c r="F22" s="46">
        <v>0</v>
      </c>
      <c r="G22" s="46">
        <v>0</v>
      </c>
      <c r="H22" s="46">
        <v>0</v>
      </c>
      <c r="I22" s="202">
        <v>0</v>
      </c>
    </row>
    <row r="23" spans="3:9" x14ac:dyDescent="0.35">
      <c r="C23" s="8" t="s">
        <v>1093</v>
      </c>
      <c r="D23" s="46">
        <v>6153.9378120000001</v>
      </c>
      <c r="E23" s="46">
        <v>0</v>
      </c>
      <c r="F23" s="46">
        <v>6153.9378120000001</v>
      </c>
      <c r="G23" s="46">
        <v>0</v>
      </c>
      <c r="H23" s="46">
        <v>9845.9718809999995</v>
      </c>
      <c r="I23" s="202">
        <v>1.5999466003378584</v>
      </c>
    </row>
    <row r="24" spans="3:9" x14ac:dyDescent="0.35">
      <c r="C24" s="8" t="s">
        <v>1094</v>
      </c>
      <c r="D24" s="46">
        <v>318826.86993599997</v>
      </c>
      <c r="E24" s="46">
        <v>15634.455026</v>
      </c>
      <c r="F24" s="46">
        <v>318826.86993599997</v>
      </c>
      <c r="G24" s="46">
        <v>15634.455026</v>
      </c>
      <c r="H24" s="46">
        <v>201148.39527899999</v>
      </c>
      <c r="I24" s="202">
        <v>0.60141002940131749</v>
      </c>
    </row>
    <row r="25" spans="3:9" ht="24" customHeight="1" x14ac:dyDescent="0.35">
      <c r="C25" s="8" t="s">
        <v>1095</v>
      </c>
      <c r="D25" s="46">
        <v>0</v>
      </c>
      <c r="E25" s="46">
        <v>0</v>
      </c>
      <c r="F25" s="46">
        <v>0</v>
      </c>
      <c r="G25" s="46">
        <v>0</v>
      </c>
      <c r="H25" s="46">
        <v>0</v>
      </c>
      <c r="I25" s="202">
        <v>0</v>
      </c>
    </row>
    <row r="26" spans="3:9" ht="20" x14ac:dyDescent="0.35">
      <c r="C26" s="10" t="s">
        <v>1100</v>
      </c>
      <c r="D26" s="46">
        <v>0</v>
      </c>
      <c r="E26" s="46">
        <v>0</v>
      </c>
      <c r="F26" s="46">
        <v>0</v>
      </c>
      <c r="G26" s="46">
        <v>0</v>
      </c>
      <c r="H26" s="46">
        <v>0</v>
      </c>
      <c r="I26" s="202">
        <v>0</v>
      </c>
    </row>
    <row r="27" spans="3:9" ht="20" x14ac:dyDescent="0.35">
      <c r="C27" s="10" t="s">
        <v>1101</v>
      </c>
      <c r="D27" s="46">
        <v>0</v>
      </c>
      <c r="E27" s="46">
        <v>0</v>
      </c>
      <c r="F27" s="46">
        <v>0</v>
      </c>
      <c r="G27" s="46">
        <v>0</v>
      </c>
      <c r="H27" s="46">
        <v>0</v>
      </c>
      <c r="I27" s="202">
        <v>0</v>
      </c>
    </row>
    <row r="28" spans="3:9" ht="20" x14ac:dyDescent="0.35">
      <c r="C28" s="10" t="s">
        <v>1102</v>
      </c>
      <c r="D28" s="46">
        <v>0</v>
      </c>
      <c r="E28" s="46">
        <v>0</v>
      </c>
      <c r="F28" s="46">
        <v>0</v>
      </c>
      <c r="G28" s="46">
        <v>0</v>
      </c>
      <c r="H28" s="46">
        <v>0</v>
      </c>
      <c r="I28" s="202">
        <v>0</v>
      </c>
    </row>
    <row r="29" spans="3:9" ht="20" x14ac:dyDescent="0.35">
      <c r="C29" s="10" t="s">
        <v>1103</v>
      </c>
      <c r="D29" s="46">
        <v>0</v>
      </c>
      <c r="E29" s="46">
        <v>0</v>
      </c>
      <c r="F29" s="46">
        <v>0</v>
      </c>
      <c r="G29" s="46">
        <v>0</v>
      </c>
      <c r="H29" s="46">
        <v>0</v>
      </c>
      <c r="I29" s="202">
        <v>0</v>
      </c>
    </row>
    <row r="30" spans="3:9" x14ac:dyDescent="0.35">
      <c r="C30" s="10" t="s">
        <v>1104</v>
      </c>
      <c r="D30" s="46">
        <v>0</v>
      </c>
      <c r="E30" s="46">
        <v>0</v>
      </c>
      <c r="F30" s="46">
        <v>0</v>
      </c>
      <c r="G30" s="46">
        <v>0</v>
      </c>
      <c r="H30" s="46">
        <v>0</v>
      </c>
      <c r="I30" s="202">
        <v>0</v>
      </c>
    </row>
    <row r="31" spans="3:9" x14ac:dyDescent="0.35">
      <c r="C31" s="8" t="s">
        <v>287</v>
      </c>
      <c r="D31" s="46">
        <v>5054.3053380000001</v>
      </c>
      <c r="E31" s="46">
        <v>0.26749400000000001</v>
      </c>
      <c r="F31" s="46">
        <v>5054.3053380000001</v>
      </c>
      <c r="G31" s="46">
        <v>0.26749400000000001</v>
      </c>
      <c r="H31" s="46">
        <v>5775.7364159999997</v>
      </c>
      <c r="I31" s="202">
        <v>1.1426754758452355</v>
      </c>
    </row>
    <row r="32" spans="3:9" ht="20" x14ac:dyDescent="0.35">
      <c r="C32" s="8" t="s">
        <v>1096</v>
      </c>
      <c r="D32" s="46">
        <v>0</v>
      </c>
      <c r="E32" s="46">
        <v>0</v>
      </c>
      <c r="F32" s="46">
        <v>0</v>
      </c>
      <c r="G32" s="46">
        <v>0</v>
      </c>
      <c r="H32" s="46">
        <v>0</v>
      </c>
      <c r="I32" s="202">
        <v>0</v>
      </c>
    </row>
    <row r="33" spans="3:9" x14ac:dyDescent="0.35">
      <c r="C33" s="8" t="s">
        <v>1097</v>
      </c>
      <c r="D33" s="46">
        <v>0</v>
      </c>
      <c r="E33" s="46">
        <v>0</v>
      </c>
      <c r="F33" s="46">
        <v>0</v>
      </c>
      <c r="G33" s="46">
        <v>0</v>
      </c>
      <c r="H33" s="46">
        <v>0</v>
      </c>
      <c r="I33" s="202">
        <v>0</v>
      </c>
    </row>
    <row r="34" spans="3:9" x14ac:dyDescent="0.35">
      <c r="C34" s="8" t="s">
        <v>595</v>
      </c>
      <c r="D34" s="46">
        <v>5848.7945879999997</v>
      </c>
      <c r="E34" s="46">
        <v>0</v>
      </c>
      <c r="F34" s="46">
        <v>5848.7945879999997</v>
      </c>
      <c r="G34" s="46">
        <v>0</v>
      </c>
      <c r="H34" s="46">
        <v>5813.864748</v>
      </c>
      <c r="I34" s="202">
        <v>0.99402785659943238</v>
      </c>
    </row>
    <row r="35" spans="3:9" x14ac:dyDescent="0.35">
      <c r="C35" s="8" t="s">
        <v>1098</v>
      </c>
      <c r="D35" s="46"/>
      <c r="E35" s="46"/>
      <c r="F35" s="46"/>
      <c r="G35" s="46"/>
      <c r="H35" s="46">
        <v>0</v>
      </c>
      <c r="I35" s="202">
        <v>0</v>
      </c>
    </row>
    <row r="36" spans="3:9" ht="15" thickBot="1" x14ac:dyDescent="0.4">
      <c r="C36" s="201" t="s">
        <v>11</v>
      </c>
      <c r="D36" s="50">
        <v>708968.50970299984</v>
      </c>
      <c r="E36" s="50">
        <v>93101.504583999995</v>
      </c>
      <c r="F36" s="50">
        <v>708968.50970299996</v>
      </c>
      <c r="G36" s="50">
        <v>93101.504583999995</v>
      </c>
      <c r="H36" s="50">
        <v>500946.44698399992</v>
      </c>
      <c r="I36" s="203">
        <v>0.62456698051393456</v>
      </c>
    </row>
    <row r="38" spans="3:9" x14ac:dyDescent="0.35">
      <c r="C38" s="339"/>
    </row>
  </sheetData>
  <sheetProtection algorithmName="SHA-512" hashValue="c/RB0cQJZGzgEx03KBEeDbvBrEn25hs0/rgXeUIUYrMv806g0EvPd/wdYBqMOO7THV3H6Dop0QAQlpubsj4gkA==" saltValue="k43vKEb3LpGcDt0RJOyAAw==" spinCount="100000" sheet="1" objects="1" scenarios="1"/>
  <mergeCells count="6">
    <mergeCell ref="C8:I8"/>
    <mergeCell ref="B6:H6"/>
    <mergeCell ref="C9:C10"/>
    <mergeCell ref="D9:E9"/>
    <mergeCell ref="F9:G9"/>
    <mergeCell ref="H9:I9"/>
  </mergeCells>
  <hyperlinks>
    <hyperlink ref="B2" location="Tartalom!A1" display="Back to contents page" xr:uid="{10BD2CEB-1048-4D80-BE75-E1B13D4FF4EC}"/>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79998168889431442"/>
  </sheetPr>
  <dimension ref="B1:AD72"/>
  <sheetViews>
    <sheetView showGridLines="0" zoomScale="70" zoomScaleNormal="70" workbookViewId="0"/>
  </sheetViews>
  <sheetFormatPr defaultRowHeight="14.5" x14ac:dyDescent="0.35"/>
  <cols>
    <col min="1" max="2" width="4.453125" customWidth="1"/>
    <col min="3" max="3" width="44" customWidth="1"/>
    <col min="4" max="28" width="9.7265625" customWidth="1"/>
    <col min="29" max="29" width="10.1796875" customWidth="1"/>
    <col min="30" max="30" width="11.453125" customWidth="1"/>
  </cols>
  <sheetData>
    <row r="1" spans="2:30" ht="12.75" customHeight="1" x14ac:dyDescent="0.35">
      <c r="L1">
        <v>45</v>
      </c>
    </row>
    <row r="2" spans="2:30" x14ac:dyDescent="0.35">
      <c r="B2" s="153" t="s">
        <v>0</v>
      </c>
      <c r="C2" s="95"/>
    </row>
    <row r="3" spans="2:30" x14ac:dyDescent="0.35">
      <c r="B3" s="1"/>
      <c r="C3" s="1"/>
    </row>
    <row r="4" spans="2:30" ht="15.5" x14ac:dyDescent="0.35">
      <c r="B4" s="11" t="s">
        <v>596</v>
      </c>
      <c r="C4" s="2"/>
    </row>
    <row r="5" spans="2:30" x14ac:dyDescent="0.35">
      <c r="B5" s="1"/>
      <c r="C5" s="1"/>
    </row>
    <row r="6" spans="2:30" ht="33" customHeight="1" x14ac:dyDescent="0.35">
      <c r="B6" s="429" t="s">
        <v>938</v>
      </c>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row>
    <row r="7" spans="2:30" x14ac:dyDescent="0.35">
      <c r="B7" s="3"/>
      <c r="C7" s="4"/>
    </row>
    <row r="8" spans="2:30" ht="15" thickBot="1" x14ac:dyDescent="0.4">
      <c r="B8" s="20"/>
      <c r="C8" s="438">
        <f>+Tartalom!B3</f>
        <v>46022</v>
      </c>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row>
    <row r="9" spans="2:30" ht="15" thickBot="1" x14ac:dyDescent="0.4">
      <c r="B9" s="20"/>
      <c r="C9" s="432" t="s">
        <v>2</v>
      </c>
      <c r="D9" s="434" t="s">
        <v>597</v>
      </c>
      <c r="E9" s="434"/>
      <c r="F9" s="434"/>
      <c r="G9" s="434"/>
      <c r="H9" s="434"/>
      <c r="I9" s="434"/>
      <c r="J9" s="434"/>
      <c r="K9" s="434"/>
      <c r="L9" s="434"/>
      <c r="M9" s="434"/>
      <c r="N9" s="434"/>
      <c r="O9" s="434"/>
      <c r="P9" s="434"/>
      <c r="Q9" s="434"/>
      <c r="R9" s="434"/>
      <c r="S9" s="434"/>
      <c r="T9" s="434"/>
      <c r="U9" s="434"/>
      <c r="V9" s="434"/>
      <c r="W9" s="434"/>
      <c r="X9" s="434"/>
      <c r="Y9" s="434"/>
      <c r="Z9" s="434"/>
      <c r="AA9" s="434"/>
      <c r="AB9" s="6"/>
      <c r="AC9" s="16"/>
      <c r="AD9" s="16"/>
    </row>
    <row r="10" spans="2:30" ht="23.5" thickBot="1" x14ac:dyDescent="0.4">
      <c r="C10" s="433" t="s">
        <v>590</v>
      </c>
      <c r="D10" s="204">
        <v>0</v>
      </c>
      <c r="E10" s="204">
        <v>0.02</v>
      </c>
      <c r="F10" s="204">
        <v>0.04</v>
      </c>
      <c r="G10" s="204">
        <v>0.1</v>
      </c>
      <c r="H10" s="204">
        <v>0.2</v>
      </c>
      <c r="I10" s="204">
        <v>0.3</v>
      </c>
      <c r="J10" s="204">
        <v>0.35</v>
      </c>
      <c r="K10" s="204">
        <v>0.4</v>
      </c>
      <c r="L10" s="204">
        <v>0.45</v>
      </c>
      <c r="M10" s="204">
        <v>0.5</v>
      </c>
      <c r="N10" s="204">
        <v>0.6</v>
      </c>
      <c r="O10" s="204">
        <v>0.7</v>
      </c>
      <c r="P10" s="204">
        <v>0.75</v>
      </c>
      <c r="Q10" s="204">
        <v>0.8</v>
      </c>
      <c r="R10" s="204">
        <v>0.9</v>
      </c>
      <c r="S10" s="204">
        <v>1</v>
      </c>
      <c r="T10" s="204">
        <v>1.05</v>
      </c>
      <c r="U10" s="204">
        <v>1.1000000000000001</v>
      </c>
      <c r="V10" s="204">
        <v>1.3</v>
      </c>
      <c r="W10" s="204">
        <v>1.5</v>
      </c>
      <c r="X10" s="204">
        <v>2.5</v>
      </c>
      <c r="Y10" s="204">
        <v>3.7</v>
      </c>
      <c r="Z10" s="204">
        <v>4</v>
      </c>
      <c r="AA10" s="204">
        <v>12.5</v>
      </c>
      <c r="AB10" s="204" t="s">
        <v>565</v>
      </c>
      <c r="AC10" s="14" t="s">
        <v>11</v>
      </c>
      <c r="AD10" s="14" t="s">
        <v>933</v>
      </c>
    </row>
    <row r="11" spans="2:30" x14ac:dyDescent="0.35">
      <c r="C11" s="8" t="s">
        <v>628</v>
      </c>
      <c r="D11" s="46">
        <v>11655.843696</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53">
        <v>11655.843696</v>
      </c>
      <c r="AD11" s="46">
        <v>11655.843696</v>
      </c>
    </row>
    <row r="12" spans="2:30" x14ac:dyDescent="0.35">
      <c r="C12" s="8" t="s">
        <v>1087</v>
      </c>
      <c r="D12" s="46">
        <v>0</v>
      </c>
      <c r="E12" s="46">
        <v>0</v>
      </c>
      <c r="F12" s="46">
        <v>0</v>
      </c>
      <c r="G12" s="46">
        <v>0</v>
      </c>
      <c r="H12" s="46">
        <v>69.462631999999999</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53">
        <v>69.462631999999999</v>
      </c>
      <c r="AD12" s="46">
        <v>69.462631999999999</v>
      </c>
    </row>
    <row r="13" spans="2:30" x14ac:dyDescent="0.35">
      <c r="C13" s="8" t="s">
        <v>1088</v>
      </c>
      <c r="D13" s="46">
        <v>0</v>
      </c>
      <c r="E13" s="46">
        <v>0</v>
      </c>
      <c r="F13" s="46">
        <v>0</v>
      </c>
      <c r="G13" s="46">
        <v>0</v>
      </c>
      <c r="H13" s="46">
        <v>69.462631999999999</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53">
        <v>69.462631999999999</v>
      </c>
      <c r="AD13" s="46">
        <v>69.462631999999999</v>
      </c>
    </row>
    <row r="14" spans="2:30" x14ac:dyDescent="0.35">
      <c r="C14" s="8" t="s">
        <v>1089</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53">
        <v>0</v>
      </c>
      <c r="AD14" s="46">
        <v>0</v>
      </c>
    </row>
    <row r="15" spans="2:30" x14ac:dyDescent="0.35">
      <c r="C15" s="8" t="s">
        <v>631</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53">
        <v>0</v>
      </c>
      <c r="AD15" s="46">
        <v>0</v>
      </c>
    </row>
    <row r="16" spans="2:30" x14ac:dyDescent="0.35">
      <c r="C16" s="8" t="s">
        <v>632</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53">
        <v>0</v>
      </c>
      <c r="AD16" s="46">
        <v>0</v>
      </c>
    </row>
    <row r="17" spans="3:30" x14ac:dyDescent="0.35">
      <c r="C17" s="8" t="s">
        <v>281</v>
      </c>
      <c r="D17" s="46">
        <v>44673.215095</v>
      </c>
      <c r="E17" s="46">
        <v>0</v>
      </c>
      <c r="F17" s="46">
        <v>0</v>
      </c>
      <c r="G17" s="46">
        <v>0</v>
      </c>
      <c r="H17" s="46">
        <v>0</v>
      </c>
      <c r="I17" s="46">
        <v>0</v>
      </c>
      <c r="J17" s="46">
        <v>0</v>
      </c>
      <c r="K17" s="46">
        <v>0</v>
      </c>
      <c r="L17" s="46">
        <v>0</v>
      </c>
      <c r="M17" s="46">
        <v>2537.7737590000002</v>
      </c>
      <c r="N17" s="46">
        <v>0</v>
      </c>
      <c r="O17" s="46">
        <v>0</v>
      </c>
      <c r="P17" s="46">
        <v>0</v>
      </c>
      <c r="Q17" s="46">
        <v>0</v>
      </c>
      <c r="R17" s="46">
        <v>0</v>
      </c>
      <c r="S17" s="46">
        <v>0</v>
      </c>
      <c r="T17" s="46">
        <v>0</v>
      </c>
      <c r="U17" s="46">
        <v>0</v>
      </c>
      <c r="V17" s="46">
        <v>0</v>
      </c>
      <c r="W17" s="46">
        <v>25.304106000000001</v>
      </c>
      <c r="X17" s="46">
        <v>0</v>
      </c>
      <c r="Y17" s="46">
        <v>0</v>
      </c>
      <c r="Z17" s="46">
        <v>0</v>
      </c>
      <c r="AA17" s="46">
        <v>0</v>
      </c>
      <c r="AB17" s="46">
        <v>0</v>
      </c>
      <c r="AC17" s="53">
        <v>47236.292960000006</v>
      </c>
      <c r="AD17" s="46">
        <v>47236.292960000006</v>
      </c>
    </row>
    <row r="18" spans="3:30" x14ac:dyDescent="0.35">
      <c r="C18" s="8" t="s">
        <v>275</v>
      </c>
      <c r="D18" s="46">
        <v>13686.287337</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53">
        <v>13686.287337</v>
      </c>
      <c r="AD18" s="46">
        <v>13686.287337</v>
      </c>
    </row>
    <row r="19" spans="3:30" x14ac:dyDescent="0.35">
      <c r="C19" s="8" t="s">
        <v>634</v>
      </c>
      <c r="D19" s="46">
        <v>25386.960701</v>
      </c>
      <c r="E19" s="46">
        <v>0</v>
      </c>
      <c r="F19" s="46">
        <v>0</v>
      </c>
      <c r="G19" s="46">
        <v>0</v>
      </c>
      <c r="H19" s="46">
        <v>0</v>
      </c>
      <c r="I19" s="46">
        <v>0</v>
      </c>
      <c r="J19" s="46">
        <v>0</v>
      </c>
      <c r="K19" s="46">
        <v>0</v>
      </c>
      <c r="L19" s="46">
        <v>0</v>
      </c>
      <c r="M19" s="46">
        <v>1294.8151620000001</v>
      </c>
      <c r="N19" s="46">
        <v>0</v>
      </c>
      <c r="O19" s="46">
        <v>0</v>
      </c>
      <c r="P19" s="46">
        <v>11204.821717999999</v>
      </c>
      <c r="Q19" s="46">
        <v>0</v>
      </c>
      <c r="R19" s="46">
        <v>0</v>
      </c>
      <c r="S19" s="46">
        <v>276811.49519699998</v>
      </c>
      <c r="T19" s="46">
        <v>0</v>
      </c>
      <c r="U19" s="46">
        <v>0</v>
      </c>
      <c r="V19" s="46">
        <v>0</v>
      </c>
      <c r="W19" s="46">
        <v>16761.379401999999</v>
      </c>
      <c r="X19" s="46">
        <v>0</v>
      </c>
      <c r="Y19" s="46">
        <v>0</v>
      </c>
      <c r="Z19" s="46">
        <v>0</v>
      </c>
      <c r="AA19" s="46">
        <v>0</v>
      </c>
      <c r="AB19" s="46">
        <v>0</v>
      </c>
      <c r="AC19" s="53">
        <v>331459.47217999998</v>
      </c>
      <c r="AD19" s="46">
        <v>261398.61427389999</v>
      </c>
    </row>
    <row r="20" spans="3:30" x14ac:dyDescent="0.35">
      <c r="C20" s="8" t="s">
        <v>1090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53">
        <v>0</v>
      </c>
      <c r="AD20" s="46">
        <v>0</v>
      </c>
    </row>
    <row r="21" spans="3:30" ht="20" x14ac:dyDescent="0.35">
      <c r="C21" s="8" t="s">
        <v>1091</v>
      </c>
      <c r="D21" s="46">
        <v>0</v>
      </c>
      <c r="E21" s="46">
        <v>0</v>
      </c>
      <c r="F21" s="46">
        <v>0</v>
      </c>
      <c r="G21" s="46">
        <v>0</v>
      </c>
      <c r="H21" s="46">
        <v>0</v>
      </c>
      <c r="I21" s="46">
        <v>0</v>
      </c>
      <c r="J21" s="46">
        <v>0</v>
      </c>
      <c r="K21" s="46">
        <v>0</v>
      </c>
      <c r="L21" s="46">
        <v>0</v>
      </c>
      <c r="M21" s="46">
        <v>0</v>
      </c>
      <c r="N21" s="46">
        <v>0</v>
      </c>
      <c r="O21" s="46">
        <v>0</v>
      </c>
      <c r="P21" s="46">
        <v>0</v>
      </c>
      <c r="Q21" s="46">
        <v>0</v>
      </c>
      <c r="R21" s="46">
        <v>0</v>
      </c>
      <c r="S21" s="46">
        <v>3692.5817659999998</v>
      </c>
      <c r="T21" s="46">
        <v>0</v>
      </c>
      <c r="U21" s="46">
        <v>0</v>
      </c>
      <c r="V21" s="46">
        <v>0</v>
      </c>
      <c r="W21" s="46">
        <v>0</v>
      </c>
      <c r="X21" s="46">
        <v>2461.3560459999999</v>
      </c>
      <c r="Y21" s="46">
        <v>0</v>
      </c>
      <c r="Z21" s="46">
        <v>0</v>
      </c>
      <c r="AA21" s="46">
        <v>0</v>
      </c>
      <c r="AB21" s="46">
        <v>0</v>
      </c>
      <c r="AC21" s="53">
        <v>6153.9378120000001</v>
      </c>
      <c r="AD21" s="46">
        <v>6153.9378120000001</v>
      </c>
    </row>
    <row r="22" spans="3:30" x14ac:dyDescent="0.35">
      <c r="C22" s="8" t="s">
        <v>1105</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53">
        <v>0</v>
      </c>
      <c r="AD22" s="46">
        <v>0</v>
      </c>
    </row>
    <row r="23" spans="3:30" x14ac:dyDescent="0.35">
      <c r="C23" s="8" t="s">
        <v>1093</v>
      </c>
      <c r="D23" s="46">
        <v>0</v>
      </c>
      <c r="E23" s="46">
        <v>0</v>
      </c>
      <c r="F23" s="46">
        <v>0</v>
      </c>
      <c r="G23" s="46">
        <v>0</v>
      </c>
      <c r="H23" s="46">
        <v>0</v>
      </c>
      <c r="I23" s="46">
        <v>0</v>
      </c>
      <c r="J23" s="46">
        <v>0</v>
      </c>
      <c r="K23" s="46">
        <v>0</v>
      </c>
      <c r="L23" s="46">
        <v>0</v>
      </c>
      <c r="M23" s="46">
        <v>0</v>
      </c>
      <c r="N23" s="46">
        <v>0</v>
      </c>
      <c r="O23" s="46">
        <v>0</v>
      </c>
      <c r="P23" s="46">
        <v>0</v>
      </c>
      <c r="Q23" s="46">
        <v>0</v>
      </c>
      <c r="R23" s="46">
        <v>0</v>
      </c>
      <c r="S23" s="46">
        <v>3692.5817659999998</v>
      </c>
      <c r="T23" s="46">
        <v>0</v>
      </c>
      <c r="U23" s="46">
        <v>0</v>
      </c>
      <c r="V23" s="46">
        <v>0</v>
      </c>
      <c r="W23" s="46">
        <v>0</v>
      </c>
      <c r="X23" s="46">
        <v>2461.3560459999999</v>
      </c>
      <c r="Y23" s="46">
        <v>0</v>
      </c>
      <c r="Z23" s="46">
        <v>0</v>
      </c>
      <c r="AA23" s="46">
        <v>0</v>
      </c>
      <c r="AB23" s="46">
        <v>0</v>
      </c>
      <c r="AC23" s="53">
        <v>6153.9378120000001</v>
      </c>
      <c r="AD23" s="46">
        <v>6153.9378120000001</v>
      </c>
    </row>
    <row r="24" spans="3:30" x14ac:dyDescent="0.35">
      <c r="C24" s="8" t="s">
        <v>284</v>
      </c>
      <c r="D24" s="46">
        <v>0</v>
      </c>
      <c r="E24" s="46">
        <v>0</v>
      </c>
      <c r="F24" s="46">
        <v>0</v>
      </c>
      <c r="G24" s="46">
        <v>0</v>
      </c>
      <c r="H24" s="46">
        <v>0</v>
      </c>
      <c r="I24" s="46">
        <v>0</v>
      </c>
      <c r="J24" s="46">
        <v>0</v>
      </c>
      <c r="K24" s="46">
        <v>0</v>
      </c>
      <c r="L24" s="46">
        <v>0</v>
      </c>
      <c r="M24" s="46">
        <v>0</v>
      </c>
      <c r="N24" s="46">
        <v>0</v>
      </c>
      <c r="O24" s="46">
        <v>0</v>
      </c>
      <c r="P24" s="46">
        <v>325083.94879400003</v>
      </c>
      <c r="Q24" s="46">
        <v>0</v>
      </c>
      <c r="R24" s="46">
        <v>0</v>
      </c>
      <c r="S24" s="46">
        <v>0</v>
      </c>
      <c r="T24" s="46">
        <v>0</v>
      </c>
      <c r="U24" s="46">
        <v>0</v>
      </c>
      <c r="V24" s="46">
        <v>0</v>
      </c>
      <c r="W24" s="46">
        <v>0</v>
      </c>
      <c r="X24" s="46">
        <v>0</v>
      </c>
      <c r="Y24" s="46">
        <v>0</v>
      </c>
      <c r="Z24" s="46">
        <v>0</v>
      </c>
      <c r="AA24" s="46">
        <v>0</v>
      </c>
      <c r="AB24" s="46">
        <v>0</v>
      </c>
      <c r="AC24" s="53">
        <v>325083.94879400003</v>
      </c>
      <c r="AD24" s="46">
        <v>325083.94879400003</v>
      </c>
    </row>
    <row r="25" spans="3:30" ht="30" x14ac:dyDescent="0.35">
      <c r="C25" s="8" t="s">
        <v>1106</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53">
        <v>0</v>
      </c>
      <c r="AD25" s="46">
        <v>0</v>
      </c>
    </row>
    <row r="26" spans="3:30" ht="20" x14ac:dyDescent="0.35">
      <c r="C26" s="10" t="s">
        <v>1100</v>
      </c>
      <c r="D26" s="46">
        <v>0</v>
      </c>
      <c r="E26" s="46">
        <v>0</v>
      </c>
      <c r="F26" s="46">
        <v>0</v>
      </c>
      <c r="G26" s="46">
        <v>0</v>
      </c>
      <c r="H26" s="46">
        <v>0</v>
      </c>
      <c r="I26" s="46">
        <v>0</v>
      </c>
      <c r="J26" s="46">
        <v>0</v>
      </c>
      <c r="K26" s="46">
        <v>0</v>
      </c>
      <c r="L26" s="46">
        <v>0</v>
      </c>
      <c r="M26" s="46">
        <v>0</v>
      </c>
      <c r="N26" s="46">
        <v>0</v>
      </c>
      <c r="O26" s="46">
        <v>0</v>
      </c>
      <c r="P26" s="46">
        <v>0</v>
      </c>
      <c r="Q26" s="46">
        <v>0</v>
      </c>
      <c r="R26" s="46">
        <v>0</v>
      </c>
      <c r="S26" s="46">
        <v>0</v>
      </c>
      <c r="T26" s="46">
        <v>0</v>
      </c>
      <c r="U26" s="46">
        <v>0</v>
      </c>
      <c r="V26" s="46">
        <v>0</v>
      </c>
      <c r="W26" s="46">
        <v>0</v>
      </c>
      <c r="X26" s="46">
        <v>0</v>
      </c>
      <c r="Y26" s="46">
        <v>0</v>
      </c>
      <c r="Z26" s="46">
        <v>0</v>
      </c>
      <c r="AA26" s="46">
        <v>0</v>
      </c>
      <c r="AB26" s="46">
        <v>0</v>
      </c>
      <c r="AC26" s="53">
        <v>0</v>
      </c>
      <c r="AD26" s="46">
        <v>0</v>
      </c>
    </row>
    <row r="27" spans="3:30" x14ac:dyDescent="0.35">
      <c r="C27" s="8" t="s">
        <v>1107</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53">
        <v>0</v>
      </c>
      <c r="AD27" s="46">
        <v>0</v>
      </c>
    </row>
    <row r="28" spans="3:30" x14ac:dyDescent="0.35">
      <c r="C28" s="8" t="s">
        <v>1108</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53">
        <v>0</v>
      </c>
      <c r="AD28" s="46">
        <v>0</v>
      </c>
    </row>
    <row r="29" spans="3:30" x14ac:dyDescent="0.35">
      <c r="C29" s="8" t="s">
        <v>1109</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53">
        <v>0</v>
      </c>
      <c r="AD29" s="46">
        <v>0</v>
      </c>
    </row>
    <row r="30" spans="3:30" ht="20" x14ac:dyDescent="0.35">
      <c r="C30" s="10" t="s">
        <v>1101</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53">
        <v>0</v>
      </c>
      <c r="AD30" s="46">
        <v>0</v>
      </c>
    </row>
    <row r="31" spans="3:30" ht="20" x14ac:dyDescent="0.35">
      <c r="C31" s="10" t="s">
        <v>1102</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53">
        <v>0</v>
      </c>
      <c r="AD31" s="46">
        <v>0</v>
      </c>
    </row>
    <row r="32" spans="3:30" x14ac:dyDescent="0.35">
      <c r="C32" s="8" t="s">
        <v>1110</v>
      </c>
      <c r="D32" s="46">
        <v>0</v>
      </c>
      <c r="E32" s="46">
        <v>0</v>
      </c>
      <c r="F32" s="46">
        <v>0</v>
      </c>
      <c r="G32" s="46">
        <v>0</v>
      </c>
      <c r="H32" s="46">
        <v>0</v>
      </c>
      <c r="I32" s="46">
        <v>0</v>
      </c>
      <c r="J32" s="46">
        <v>0</v>
      </c>
      <c r="K32" s="46">
        <v>0</v>
      </c>
      <c r="L32" s="46">
        <v>0</v>
      </c>
      <c r="M32" s="46">
        <v>0</v>
      </c>
      <c r="N32" s="46">
        <v>0</v>
      </c>
      <c r="O32" s="46">
        <v>0</v>
      </c>
      <c r="P32" s="46">
        <v>0</v>
      </c>
      <c r="Q32" s="46">
        <v>0</v>
      </c>
      <c r="R32" s="46">
        <v>0</v>
      </c>
      <c r="S32" s="46">
        <v>0</v>
      </c>
      <c r="T32" s="46">
        <v>0</v>
      </c>
      <c r="U32" s="46">
        <v>0</v>
      </c>
      <c r="V32" s="46">
        <v>0</v>
      </c>
      <c r="W32" s="46">
        <v>0</v>
      </c>
      <c r="X32" s="46">
        <v>0</v>
      </c>
      <c r="Y32" s="46">
        <v>0</v>
      </c>
      <c r="Z32" s="46">
        <v>0</v>
      </c>
      <c r="AA32" s="46">
        <v>0</v>
      </c>
      <c r="AB32" s="46">
        <v>0</v>
      </c>
      <c r="AC32" s="53">
        <v>0</v>
      </c>
      <c r="AD32" s="46">
        <v>0</v>
      </c>
    </row>
    <row r="33" spans="2:30" x14ac:dyDescent="0.35">
      <c r="C33" s="8" t="s">
        <v>1111</v>
      </c>
      <c r="D33" s="46">
        <v>0</v>
      </c>
      <c r="E33" s="46">
        <v>0</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X33" s="46">
        <v>0</v>
      </c>
      <c r="Y33" s="46">
        <v>0</v>
      </c>
      <c r="Z33" s="46">
        <v>0</v>
      </c>
      <c r="AA33" s="46">
        <v>0</v>
      </c>
      <c r="AB33" s="46">
        <v>0</v>
      </c>
      <c r="AC33" s="53">
        <v>0</v>
      </c>
      <c r="AD33" s="46">
        <v>0</v>
      </c>
    </row>
    <row r="34" spans="2:30" x14ac:dyDescent="0.35">
      <c r="C34" s="8" t="s">
        <v>1112</v>
      </c>
      <c r="D34" s="46">
        <v>0</v>
      </c>
      <c r="E34" s="46">
        <v>0</v>
      </c>
      <c r="F34" s="46">
        <v>0</v>
      </c>
      <c r="G34" s="46">
        <v>0</v>
      </c>
      <c r="H34" s="46">
        <v>0</v>
      </c>
      <c r="I34" s="46">
        <v>0</v>
      </c>
      <c r="J34" s="46">
        <v>0</v>
      </c>
      <c r="K34" s="46">
        <v>0</v>
      </c>
      <c r="L34" s="46">
        <v>0</v>
      </c>
      <c r="M34" s="46">
        <v>0</v>
      </c>
      <c r="N34" s="46">
        <v>0</v>
      </c>
      <c r="O34" s="46">
        <v>0</v>
      </c>
      <c r="P34" s="46">
        <v>0</v>
      </c>
      <c r="Q34" s="46">
        <v>0</v>
      </c>
      <c r="R34" s="46">
        <v>0</v>
      </c>
      <c r="S34" s="46">
        <v>0</v>
      </c>
      <c r="T34" s="46">
        <v>0</v>
      </c>
      <c r="U34" s="46">
        <v>0</v>
      </c>
      <c r="V34" s="46">
        <v>0</v>
      </c>
      <c r="W34" s="46">
        <v>0</v>
      </c>
      <c r="X34" s="46">
        <v>0</v>
      </c>
      <c r="Y34" s="46">
        <v>0</v>
      </c>
      <c r="Z34" s="46">
        <v>0</v>
      </c>
      <c r="AA34" s="46">
        <v>0</v>
      </c>
      <c r="AB34" s="46">
        <v>0</v>
      </c>
      <c r="AC34" s="53">
        <v>0</v>
      </c>
      <c r="AD34" s="46">
        <v>0</v>
      </c>
    </row>
    <row r="35" spans="2:30" ht="20" x14ac:dyDescent="0.35">
      <c r="C35" s="10" t="s">
        <v>1103</v>
      </c>
      <c r="D35" s="46">
        <v>0</v>
      </c>
      <c r="E35" s="46">
        <v>0</v>
      </c>
      <c r="F35" s="46">
        <v>0</v>
      </c>
      <c r="G35" s="46">
        <v>0</v>
      </c>
      <c r="H35" s="46">
        <v>0</v>
      </c>
      <c r="I35" s="46">
        <v>0</v>
      </c>
      <c r="J35" s="46">
        <v>0</v>
      </c>
      <c r="K35" s="46">
        <v>0</v>
      </c>
      <c r="L35" s="46">
        <v>0</v>
      </c>
      <c r="M35" s="46">
        <v>0</v>
      </c>
      <c r="N35" s="46">
        <v>0</v>
      </c>
      <c r="O35" s="46">
        <v>0</v>
      </c>
      <c r="P35" s="46">
        <v>0</v>
      </c>
      <c r="Q35" s="46">
        <v>0</v>
      </c>
      <c r="R35" s="46">
        <v>0</v>
      </c>
      <c r="S35" s="46">
        <v>0</v>
      </c>
      <c r="T35" s="46">
        <v>0</v>
      </c>
      <c r="U35" s="46">
        <v>0</v>
      </c>
      <c r="V35" s="46">
        <v>0</v>
      </c>
      <c r="W35" s="46">
        <v>0</v>
      </c>
      <c r="X35" s="46">
        <v>0</v>
      </c>
      <c r="Y35" s="46">
        <v>0</v>
      </c>
      <c r="Z35" s="46">
        <v>0</v>
      </c>
      <c r="AA35" s="46">
        <v>0</v>
      </c>
      <c r="AB35" s="46">
        <v>0</v>
      </c>
      <c r="AC35" s="53">
        <v>0</v>
      </c>
      <c r="AD35" s="46">
        <v>0</v>
      </c>
    </row>
    <row r="36" spans="2:30" ht="20" x14ac:dyDescent="0.35">
      <c r="C36" s="10" t="s">
        <v>1104</v>
      </c>
      <c r="D36" s="46">
        <v>0</v>
      </c>
      <c r="E36" s="46">
        <v>0</v>
      </c>
      <c r="F36" s="46">
        <v>0</v>
      </c>
      <c r="G36" s="46">
        <v>0</v>
      </c>
      <c r="H36" s="46">
        <v>0</v>
      </c>
      <c r="I36" s="46">
        <v>0</v>
      </c>
      <c r="J36" s="46">
        <v>0</v>
      </c>
      <c r="K36" s="46">
        <v>0</v>
      </c>
      <c r="L36" s="46">
        <v>0</v>
      </c>
      <c r="M36" s="46">
        <v>0</v>
      </c>
      <c r="N36" s="46">
        <v>0</v>
      </c>
      <c r="O36" s="46">
        <v>0</v>
      </c>
      <c r="P36" s="46">
        <v>0</v>
      </c>
      <c r="Q36" s="46">
        <v>0</v>
      </c>
      <c r="R36" s="46">
        <v>0</v>
      </c>
      <c r="S36" s="46">
        <v>0</v>
      </c>
      <c r="T36" s="46">
        <v>0</v>
      </c>
      <c r="U36" s="46">
        <v>0</v>
      </c>
      <c r="V36" s="46">
        <v>0</v>
      </c>
      <c r="W36" s="46">
        <v>0</v>
      </c>
      <c r="X36" s="46">
        <v>0</v>
      </c>
      <c r="Y36" s="46">
        <v>0</v>
      </c>
      <c r="Z36" s="46">
        <v>0</v>
      </c>
      <c r="AA36" s="46">
        <v>0</v>
      </c>
      <c r="AB36" s="46">
        <v>0</v>
      </c>
      <c r="AC36" s="53">
        <v>0</v>
      </c>
      <c r="AD36" s="46">
        <v>0</v>
      </c>
    </row>
    <row r="37" spans="2:30" x14ac:dyDescent="0.35">
      <c r="C37" s="8" t="s">
        <v>287</v>
      </c>
      <c r="D37" s="46">
        <v>0</v>
      </c>
      <c r="E37" s="46">
        <v>0</v>
      </c>
      <c r="F37" s="46">
        <v>0</v>
      </c>
      <c r="G37" s="46">
        <v>0</v>
      </c>
      <c r="H37" s="46">
        <v>0</v>
      </c>
      <c r="I37" s="46">
        <v>0</v>
      </c>
      <c r="J37" s="46">
        <v>0</v>
      </c>
      <c r="K37" s="46">
        <v>0</v>
      </c>
      <c r="L37" s="46">
        <v>0</v>
      </c>
      <c r="M37" s="46">
        <v>0</v>
      </c>
      <c r="N37" s="46">
        <v>0</v>
      </c>
      <c r="O37" s="46">
        <v>0</v>
      </c>
      <c r="P37" s="46">
        <v>0</v>
      </c>
      <c r="Q37" s="46">
        <v>0</v>
      </c>
      <c r="R37" s="46">
        <v>0</v>
      </c>
      <c r="S37" s="46">
        <v>3612.2456649999999</v>
      </c>
      <c r="T37" s="46">
        <v>0</v>
      </c>
      <c r="U37" s="46">
        <v>0</v>
      </c>
      <c r="V37" s="46">
        <v>0</v>
      </c>
      <c r="W37" s="46">
        <v>1442.327168</v>
      </c>
      <c r="X37" s="46">
        <v>0</v>
      </c>
      <c r="Y37" s="46">
        <v>0</v>
      </c>
      <c r="Z37" s="46">
        <v>0</v>
      </c>
      <c r="AA37" s="46">
        <v>0</v>
      </c>
      <c r="AB37" s="46">
        <v>0</v>
      </c>
      <c r="AC37" s="53">
        <v>5054.5728330000002</v>
      </c>
      <c r="AD37" s="46">
        <v>5054.5728330000002</v>
      </c>
    </row>
    <row r="38" spans="2:30" ht="20" x14ac:dyDescent="0.35">
      <c r="C38" s="8" t="s">
        <v>1096</v>
      </c>
      <c r="D38" s="46">
        <v>0</v>
      </c>
      <c r="E38" s="46">
        <v>0</v>
      </c>
      <c r="F38" s="46">
        <v>0</v>
      </c>
      <c r="G38" s="46">
        <v>0</v>
      </c>
      <c r="H38" s="46">
        <v>0</v>
      </c>
      <c r="I38" s="46">
        <v>0</v>
      </c>
      <c r="J38" s="46">
        <v>0</v>
      </c>
      <c r="K38" s="46">
        <v>0</v>
      </c>
      <c r="L38" s="46">
        <v>0</v>
      </c>
      <c r="M38" s="46">
        <v>0</v>
      </c>
      <c r="N38" s="46">
        <v>0</v>
      </c>
      <c r="O38" s="46">
        <v>0</v>
      </c>
      <c r="P38" s="46">
        <v>0</v>
      </c>
      <c r="Q38" s="46">
        <v>0</v>
      </c>
      <c r="R38" s="46">
        <v>0</v>
      </c>
      <c r="S38" s="46">
        <v>0</v>
      </c>
      <c r="T38" s="46">
        <v>0</v>
      </c>
      <c r="U38" s="46">
        <v>0</v>
      </c>
      <c r="V38" s="46">
        <v>0</v>
      </c>
      <c r="W38" s="46">
        <v>0</v>
      </c>
      <c r="X38" s="46">
        <v>0</v>
      </c>
      <c r="Y38" s="46">
        <v>0</v>
      </c>
      <c r="Z38" s="46">
        <v>0</v>
      </c>
      <c r="AA38" s="46">
        <v>0</v>
      </c>
      <c r="AB38" s="46">
        <v>0</v>
      </c>
      <c r="AC38" s="53">
        <v>0</v>
      </c>
      <c r="AD38" s="46">
        <v>0</v>
      </c>
    </row>
    <row r="39" spans="2:30" x14ac:dyDescent="0.35">
      <c r="C39" s="8" t="s">
        <v>1097</v>
      </c>
      <c r="D39" s="46">
        <v>0</v>
      </c>
      <c r="E39" s="46">
        <v>0</v>
      </c>
      <c r="F39" s="46">
        <v>0</v>
      </c>
      <c r="G39" s="46">
        <v>0</v>
      </c>
      <c r="H39" s="46">
        <v>0</v>
      </c>
      <c r="I39" s="46">
        <v>0</v>
      </c>
      <c r="J39" s="46">
        <v>0</v>
      </c>
      <c r="K39" s="46">
        <v>0</v>
      </c>
      <c r="L39" s="46">
        <v>0</v>
      </c>
      <c r="M39" s="46">
        <v>0</v>
      </c>
      <c r="N39" s="46">
        <v>0</v>
      </c>
      <c r="O39" s="46">
        <v>0</v>
      </c>
      <c r="P39" s="46">
        <v>0</v>
      </c>
      <c r="Q39" s="46">
        <v>0</v>
      </c>
      <c r="R39" s="46">
        <v>0</v>
      </c>
      <c r="S39" s="46">
        <v>0</v>
      </c>
      <c r="T39" s="46">
        <v>0</v>
      </c>
      <c r="U39" s="46">
        <v>0</v>
      </c>
      <c r="V39" s="46">
        <v>0</v>
      </c>
      <c r="W39" s="46">
        <v>0</v>
      </c>
      <c r="X39" s="46">
        <v>0</v>
      </c>
      <c r="Y39" s="46">
        <v>0</v>
      </c>
      <c r="Z39" s="46">
        <v>0</v>
      </c>
      <c r="AA39" s="46">
        <v>0</v>
      </c>
      <c r="AB39" s="46">
        <v>0</v>
      </c>
      <c r="AC39" s="53">
        <v>0</v>
      </c>
      <c r="AD39" s="46">
        <v>0</v>
      </c>
    </row>
    <row r="40" spans="2:30" x14ac:dyDescent="0.35">
      <c r="C40" s="8" t="s">
        <v>595</v>
      </c>
      <c r="D40" s="46">
        <v>34.929839999999999</v>
      </c>
      <c r="E40" s="46">
        <v>0</v>
      </c>
      <c r="F40" s="46">
        <v>0</v>
      </c>
      <c r="G40" s="46">
        <v>0</v>
      </c>
      <c r="H40" s="46">
        <v>0</v>
      </c>
      <c r="I40" s="46">
        <v>0</v>
      </c>
      <c r="J40" s="46">
        <v>0</v>
      </c>
      <c r="K40" s="46">
        <v>0</v>
      </c>
      <c r="L40" s="46">
        <v>0</v>
      </c>
      <c r="M40" s="46">
        <v>0</v>
      </c>
      <c r="N40" s="46">
        <v>0</v>
      </c>
      <c r="O40" s="46">
        <v>0</v>
      </c>
      <c r="P40" s="46">
        <v>0</v>
      </c>
      <c r="Q40" s="46">
        <v>0</v>
      </c>
      <c r="R40" s="46">
        <v>0</v>
      </c>
      <c r="S40" s="46">
        <v>5813.864748</v>
      </c>
      <c r="T40" s="46">
        <v>0</v>
      </c>
      <c r="U40" s="46">
        <v>0</v>
      </c>
      <c r="V40" s="46">
        <v>0</v>
      </c>
      <c r="W40" s="46">
        <v>0</v>
      </c>
      <c r="X40" s="46">
        <v>0</v>
      </c>
      <c r="Y40" s="46">
        <v>0</v>
      </c>
      <c r="Z40" s="46">
        <v>0</v>
      </c>
      <c r="AA40" s="46">
        <v>0</v>
      </c>
      <c r="AB40" s="46">
        <v>0</v>
      </c>
      <c r="AC40" s="53">
        <v>5848.7945879999997</v>
      </c>
      <c r="AD40" s="46">
        <v>5848.7945879999997</v>
      </c>
    </row>
    <row r="41" spans="2:30" x14ac:dyDescent="0.35">
      <c r="C41" s="8" t="s">
        <v>1098</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53">
        <v>0</v>
      </c>
      <c r="AD41" s="46">
        <v>0</v>
      </c>
    </row>
    <row r="42" spans="2:30" ht="15" thickBot="1" x14ac:dyDescent="0.4">
      <c r="C42" s="201" t="s">
        <v>1099</v>
      </c>
      <c r="D42" s="50">
        <v>95437.236668999991</v>
      </c>
      <c r="E42" s="50">
        <v>0</v>
      </c>
      <c r="F42" s="50">
        <v>0</v>
      </c>
      <c r="G42" s="50">
        <v>0</v>
      </c>
      <c r="H42" s="50">
        <v>69.462631999999999</v>
      </c>
      <c r="I42" s="50">
        <v>0</v>
      </c>
      <c r="J42" s="50">
        <v>0</v>
      </c>
      <c r="K42" s="50">
        <v>0</v>
      </c>
      <c r="L42" s="50">
        <v>0</v>
      </c>
      <c r="M42" s="50">
        <v>3832.5889210000005</v>
      </c>
      <c r="N42" s="50">
        <v>0</v>
      </c>
      <c r="O42" s="50">
        <v>0</v>
      </c>
      <c r="P42" s="50">
        <v>336288.77051200002</v>
      </c>
      <c r="Q42" s="50">
        <v>0</v>
      </c>
      <c r="R42" s="50">
        <v>0</v>
      </c>
      <c r="S42" s="50">
        <v>289930.18737599999</v>
      </c>
      <c r="T42" s="50">
        <v>0</v>
      </c>
      <c r="U42" s="50">
        <v>0</v>
      </c>
      <c r="V42" s="50">
        <v>0</v>
      </c>
      <c r="W42" s="50">
        <v>18229.010675999998</v>
      </c>
      <c r="X42" s="50">
        <v>2461.3560459999999</v>
      </c>
      <c r="Y42" s="50">
        <v>0</v>
      </c>
      <c r="Z42" s="50">
        <v>0</v>
      </c>
      <c r="AA42" s="50">
        <v>0</v>
      </c>
      <c r="AB42" s="50">
        <v>0</v>
      </c>
      <c r="AC42" s="50">
        <v>746248.61283200001</v>
      </c>
      <c r="AD42" s="50">
        <v>676187.75492590002</v>
      </c>
    </row>
    <row r="43" spans="2:30" x14ac:dyDescent="0.35">
      <c r="C43" s="440" t="s">
        <v>934</v>
      </c>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row>
    <row r="44" spans="2:30" x14ac:dyDescent="0.35">
      <c r="C44" s="339"/>
    </row>
    <row r="46" spans="2:30" ht="15.5" x14ac:dyDescent="0.35">
      <c r="B46" s="342" t="s">
        <v>939</v>
      </c>
      <c r="C46" s="97"/>
      <c r="D46" s="97"/>
      <c r="E46" s="97"/>
    </row>
    <row r="47" spans="2:30" ht="15" thickBot="1" x14ac:dyDescent="0.4">
      <c r="B47" s="97"/>
      <c r="C47" s="97"/>
      <c r="D47" s="97"/>
      <c r="E47" s="97"/>
    </row>
    <row r="48" spans="2:30" ht="15" thickBot="1" x14ac:dyDescent="0.4">
      <c r="B48" s="97"/>
      <c r="C48" s="92" t="s">
        <v>940</v>
      </c>
      <c r="D48" s="508" t="s">
        <v>941</v>
      </c>
      <c r="E48" s="508"/>
    </row>
    <row r="49" spans="2:5" x14ac:dyDescent="0.35">
      <c r="B49" s="97"/>
      <c r="C49" s="343" t="s">
        <v>942</v>
      </c>
      <c r="D49" s="343">
        <v>1</v>
      </c>
      <c r="E49" s="344"/>
    </row>
    <row r="50" spans="2:5" x14ac:dyDescent="0.35">
      <c r="B50" s="97"/>
      <c r="C50" s="19" t="s">
        <v>943</v>
      </c>
      <c r="D50" s="19">
        <v>1</v>
      </c>
      <c r="E50" s="97"/>
    </row>
    <row r="51" spans="2:5" x14ac:dyDescent="0.35">
      <c r="B51" s="97"/>
      <c r="C51" s="19" t="s">
        <v>944</v>
      </c>
      <c r="D51" s="19">
        <v>1</v>
      </c>
      <c r="E51" s="97"/>
    </row>
    <row r="52" spans="2:5" x14ac:dyDescent="0.35">
      <c r="B52" s="97"/>
      <c r="C52" s="19" t="s">
        <v>945</v>
      </c>
      <c r="D52" s="19">
        <v>1</v>
      </c>
      <c r="E52" s="97"/>
    </row>
    <row r="53" spans="2:5" x14ac:dyDescent="0.35">
      <c r="B53" s="97"/>
      <c r="C53" s="19" t="s">
        <v>946</v>
      </c>
      <c r="D53" s="19">
        <v>2</v>
      </c>
      <c r="E53" s="97"/>
    </row>
    <row r="54" spans="2:5" x14ac:dyDescent="0.35">
      <c r="B54" s="97"/>
      <c r="C54" s="19" t="s">
        <v>947</v>
      </c>
      <c r="D54" s="19">
        <v>2</v>
      </c>
      <c r="E54" s="97"/>
    </row>
    <row r="55" spans="2:5" x14ac:dyDescent="0.35">
      <c r="B55" s="97"/>
      <c r="C55" s="19" t="s">
        <v>948</v>
      </c>
      <c r="D55" s="19">
        <v>2</v>
      </c>
      <c r="E55" s="97"/>
    </row>
    <row r="56" spans="2:5" x14ac:dyDescent="0.35">
      <c r="B56" s="97"/>
      <c r="C56" s="19" t="s">
        <v>949</v>
      </c>
      <c r="D56" s="19">
        <v>3</v>
      </c>
      <c r="E56" s="97"/>
    </row>
    <row r="57" spans="2:5" x14ac:dyDescent="0.35">
      <c r="B57" s="97"/>
      <c r="C57" s="19" t="s">
        <v>950</v>
      </c>
      <c r="D57" s="19">
        <v>3</v>
      </c>
      <c r="E57" s="97"/>
    </row>
    <row r="58" spans="2:5" x14ac:dyDescent="0.35">
      <c r="B58" s="97"/>
      <c r="C58" s="19" t="s">
        <v>951</v>
      </c>
      <c r="D58" s="19">
        <v>3</v>
      </c>
      <c r="E58" s="97"/>
    </row>
    <row r="59" spans="2:5" x14ac:dyDescent="0.35">
      <c r="B59" s="97"/>
      <c r="C59" s="19" t="s">
        <v>952</v>
      </c>
      <c r="D59" s="19">
        <v>4</v>
      </c>
      <c r="E59" s="97"/>
    </row>
    <row r="60" spans="2:5" x14ac:dyDescent="0.35">
      <c r="B60" s="97"/>
      <c r="C60" s="19" t="s">
        <v>953</v>
      </c>
      <c r="D60" s="19">
        <v>4</v>
      </c>
      <c r="E60" s="97"/>
    </row>
    <row r="61" spans="2:5" x14ac:dyDescent="0.35">
      <c r="B61" s="97"/>
      <c r="C61" s="19" t="s">
        <v>954</v>
      </c>
      <c r="D61" s="19">
        <v>4</v>
      </c>
      <c r="E61" s="97"/>
    </row>
    <row r="62" spans="2:5" x14ac:dyDescent="0.35">
      <c r="B62" s="97"/>
      <c r="C62" s="19" t="s">
        <v>955</v>
      </c>
      <c r="D62" s="19">
        <v>5</v>
      </c>
      <c r="E62" s="97"/>
    </row>
    <row r="63" spans="2:5" x14ac:dyDescent="0.35">
      <c r="B63" s="97"/>
      <c r="C63" s="19" t="s">
        <v>956</v>
      </c>
      <c r="D63" s="19">
        <v>5</v>
      </c>
      <c r="E63" s="97"/>
    </row>
    <row r="64" spans="2:5" x14ac:dyDescent="0.35">
      <c r="B64" s="97"/>
      <c r="C64" s="19" t="s">
        <v>957</v>
      </c>
      <c r="D64" s="19">
        <v>5</v>
      </c>
      <c r="E64" s="97"/>
    </row>
    <row r="65" spans="2:5" x14ac:dyDescent="0.35">
      <c r="B65" s="97"/>
      <c r="C65" s="19" t="s">
        <v>958</v>
      </c>
      <c r="D65" s="19">
        <v>6</v>
      </c>
      <c r="E65" s="97"/>
    </row>
    <row r="66" spans="2:5" x14ac:dyDescent="0.35">
      <c r="B66" s="97"/>
      <c r="C66" s="19" t="s">
        <v>959</v>
      </c>
      <c r="D66" s="19">
        <v>6</v>
      </c>
      <c r="E66" s="97"/>
    </row>
    <row r="67" spans="2:5" x14ac:dyDescent="0.35">
      <c r="B67" s="97"/>
      <c r="C67" s="19" t="s">
        <v>960</v>
      </c>
      <c r="D67" s="19">
        <v>6</v>
      </c>
      <c r="E67" s="97"/>
    </row>
    <row r="68" spans="2:5" x14ac:dyDescent="0.35">
      <c r="B68" s="97"/>
      <c r="C68" s="19" t="s">
        <v>961</v>
      </c>
      <c r="D68" s="19">
        <v>6</v>
      </c>
      <c r="E68" s="97"/>
    </row>
    <row r="69" spans="2:5" x14ac:dyDescent="0.35">
      <c r="B69" s="97"/>
      <c r="C69" s="19" t="s">
        <v>962</v>
      </c>
      <c r="D69" s="19">
        <v>6</v>
      </c>
      <c r="E69" s="97"/>
    </row>
    <row r="70" spans="2:5" x14ac:dyDescent="0.35">
      <c r="B70" s="97"/>
      <c r="C70" s="19" t="s">
        <v>963</v>
      </c>
      <c r="D70" s="19">
        <v>6</v>
      </c>
      <c r="E70" s="97"/>
    </row>
    <row r="71" spans="2:5" x14ac:dyDescent="0.35">
      <c r="B71" s="97"/>
      <c r="C71" s="19" t="s">
        <v>964</v>
      </c>
      <c r="D71" s="19">
        <v>6</v>
      </c>
      <c r="E71" s="97"/>
    </row>
    <row r="72" spans="2:5" ht="15" thickBot="1" x14ac:dyDescent="0.4">
      <c r="B72" s="97"/>
      <c r="C72" s="345" t="s">
        <v>965</v>
      </c>
      <c r="D72" s="345">
        <v>6</v>
      </c>
      <c r="E72" s="346"/>
    </row>
  </sheetData>
  <sheetProtection algorithmName="SHA-512" hashValue="8YyGn5FAcY5UmrcNPLbRN39eMX9hEv5Kns1/9m6Yr0iSmbQGYcIXZrFIJlmiNEmYVAx1FUgtayA41+H0IktGaA==" saltValue="BH6CIC9qbFuZfaVEY8GTxw==" spinCount="100000" sheet="1" objects="1" scenarios="1"/>
  <mergeCells count="6">
    <mergeCell ref="B6:AD6"/>
    <mergeCell ref="D48:E48"/>
    <mergeCell ref="C43:AD43"/>
    <mergeCell ref="C9:C10"/>
    <mergeCell ref="D9:AA9"/>
    <mergeCell ref="C8:AD8"/>
  </mergeCells>
  <hyperlinks>
    <hyperlink ref="B2" location="Tartalom!A1" display="Back to contents page" xr:uid="{530D142C-1F24-46B2-A616-237B0355B0F8}"/>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8B526-17CA-49AF-9BCF-682B92400D22}">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1C59-5857-4692-9D3B-B8238E8AF003}">
  <sheetPr>
    <tabColor theme="9" tint="0.79998168889431442"/>
  </sheetPr>
  <dimension ref="B1:F49"/>
  <sheetViews>
    <sheetView showGridLines="0" workbookViewId="0"/>
  </sheetViews>
  <sheetFormatPr defaultRowHeight="14.5" outlineLevelRow="1" x14ac:dyDescent="0.35"/>
  <cols>
    <col min="1" max="1" width="4.453125" customWidth="1"/>
    <col min="2" max="2" width="5.54296875" customWidth="1"/>
    <col min="3" max="3" width="60.7265625" customWidth="1"/>
    <col min="6" max="6" width="14.6328125" customWidth="1"/>
  </cols>
  <sheetData>
    <row r="1" spans="2:6" ht="12.75" customHeight="1" x14ac:dyDescent="0.35"/>
    <row r="2" spans="2:6" x14ac:dyDescent="0.35">
      <c r="B2" s="153" t="s">
        <v>0</v>
      </c>
      <c r="C2" s="95"/>
      <c r="D2" s="95"/>
      <c r="E2" s="95"/>
      <c r="F2" s="95"/>
    </row>
    <row r="3" spans="2:6" x14ac:dyDescent="0.35">
      <c r="B3" s="1"/>
      <c r="C3" s="1"/>
      <c r="D3" s="1"/>
      <c r="E3" s="1"/>
      <c r="F3" s="1"/>
    </row>
    <row r="4" spans="2:6" ht="15.5" x14ac:dyDescent="0.35">
      <c r="B4" s="11" t="s">
        <v>3</v>
      </c>
      <c r="C4" s="2"/>
      <c r="D4" s="2"/>
      <c r="E4" s="2"/>
      <c r="F4" s="2"/>
    </row>
    <row r="5" spans="2:6" x14ac:dyDescent="0.35">
      <c r="B5" s="1"/>
      <c r="C5" s="1"/>
      <c r="D5" s="1"/>
      <c r="E5" s="1"/>
      <c r="F5" s="1"/>
    </row>
    <row r="6" spans="2:6" ht="46.5" customHeight="1" x14ac:dyDescent="0.35">
      <c r="B6" s="431" t="s">
        <v>1179</v>
      </c>
      <c r="C6" s="431"/>
      <c r="D6" s="431"/>
      <c r="E6" s="431"/>
      <c r="F6" s="431"/>
    </row>
    <row r="7" spans="2:6" x14ac:dyDescent="0.35">
      <c r="C7" s="3"/>
      <c r="D7" s="3"/>
      <c r="E7" s="4"/>
      <c r="F7" s="5"/>
    </row>
    <row r="8" spans="2:6" ht="15" thickBot="1" x14ac:dyDescent="0.4"/>
    <row r="9" spans="2:6" ht="21.5" thickBot="1" x14ac:dyDescent="0.4">
      <c r="B9" s="96"/>
      <c r="C9" s="432" t="s">
        <v>2</v>
      </c>
      <c r="D9" s="434" t="s">
        <v>4</v>
      </c>
      <c r="E9" s="434"/>
      <c r="F9" s="369" t="s">
        <v>5</v>
      </c>
    </row>
    <row r="10" spans="2:6" ht="15" thickBot="1" x14ac:dyDescent="0.4">
      <c r="B10" s="42"/>
      <c r="C10" s="433"/>
      <c r="D10" s="14">
        <f>Tartalom!B3</f>
        <v>46022</v>
      </c>
      <c r="E10" s="14">
        <f>+EOMONTH(D10,-12)</f>
        <v>45657</v>
      </c>
      <c r="F10" s="14">
        <f>D10</f>
        <v>46022</v>
      </c>
    </row>
    <row r="11" spans="2:6" x14ac:dyDescent="0.35">
      <c r="B11" s="98">
        <v>1</v>
      </c>
      <c r="C11" s="15" t="s">
        <v>6</v>
      </c>
      <c r="D11" s="381">
        <v>500946.44698499999</v>
      </c>
      <c r="E11" s="381">
        <v>442359.43721200002</v>
      </c>
      <c r="F11" s="381">
        <v>40075.715758799997</v>
      </c>
    </row>
    <row r="12" spans="2:6" x14ac:dyDescent="0.35">
      <c r="B12" s="99">
        <v>2</v>
      </c>
      <c r="C12" s="10" t="s">
        <v>7</v>
      </c>
      <c r="D12" s="373">
        <v>500946.44698499999</v>
      </c>
      <c r="E12" s="373">
        <v>442359.43721200002</v>
      </c>
      <c r="F12" s="373">
        <v>40075.715758799997</v>
      </c>
    </row>
    <row r="13" spans="2:6" x14ac:dyDescent="0.35">
      <c r="B13" s="99">
        <v>3</v>
      </c>
      <c r="C13" s="10" t="s">
        <v>1031</v>
      </c>
      <c r="D13" s="373"/>
      <c r="E13" s="373"/>
      <c r="F13" s="373"/>
    </row>
    <row r="14" spans="2:6" x14ac:dyDescent="0.35">
      <c r="B14" s="99">
        <v>4</v>
      </c>
      <c r="C14" s="10" t="s">
        <v>1032</v>
      </c>
      <c r="D14" s="373"/>
      <c r="E14" s="373"/>
      <c r="F14" s="373"/>
    </row>
    <row r="15" spans="2:6" x14ac:dyDescent="0.35">
      <c r="B15" s="99" t="s">
        <v>1033</v>
      </c>
      <c r="C15" s="10" t="s">
        <v>1034</v>
      </c>
      <c r="D15" s="373"/>
      <c r="E15" s="373"/>
      <c r="F15" s="373"/>
    </row>
    <row r="16" spans="2:6" x14ac:dyDescent="0.35">
      <c r="B16" s="99">
        <v>5</v>
      </c>
      <c r="C16" s="10" t="s">
        <v>1035</v>
      </c>
      <c r="D16" s="373"/>
      <c r="E16" s="373"/>
      <c r="F16" s="373"/>
    </row>
    <row r="17" spans="2:6" x14ac:dyDescent="0.35">
      <c r="B17" s="99">
        <v>6</v>
      </c>
      <c r="C17" s="15" t="s">
        <v>8</v>
      </c>
      <c r="D17" s="381"/>
      <c r="E17" s="381"/>
      <c r="F17" s="381"/>
    </row>
    <row r="18" spans="2:6" x14ac:dyDescent="0.35">
      <c r="B18" s="99">
        <v>7</v>
      </c>
      <c r="C18" s="10" t="s">
        <v>7</v>
      </c>
      <c r="D18" s="373"/>
      <c r="E18" s="373"/>
      <c r="F18" s="373"/>
    </row>
    <row r="19" spans="2:6" x14ac:dyDescent="0.35">
      <c r="B19" s="99">
        <v>8</v>
      </c>
      <c r="C19" s="10" t="s">
        <v>1036</v>
      </c>
      <c r="D19" s="373"/>
      <c r="E19" s="373"/>
      <c r="F19" s="373"/>
    </row>
    <row r="20" spans="2:6" x14ac:dyDescent="0.35">
      <c r="B20" s="99" t="s">
        <v>338</v>
      </c>
      <c r="C20" s="10" t="s">
        <v>1037</v>
      </c>
      <c r="D20" s="373"/>
      <c r="E20" s="373"/>
      <c r="F20" s="373"/>
    </row>
    <row r="21" spans="2:6" x14ac:dyDescent="0.35">
      <c r="B21" s="99">
        <v>9</v>
      </c>
      <c r="C21" s="10" t="s">
        <v>1038</v>
      </c>
      <c r="D21" s="373"/>
      <c r="E21" s="373"/>
      <c r="F21" s="373"/>
    </row>
    <row r="22" spans="2:6" x14ac:dyDescent="0.35">
      <c r="B22" s="99">
        <v>10</v>
      </c>
      <c r="C22" s="15" t="s">
        <v>1039</v>
      </c>
      <c r="D22" s="381"/>
      <c r="E22" s="381"/>
      <c r="F22" s="381"/>
    </row>
    <row r="23" spans="2:6" x14ac:dyDescent="0.35">
      <c r="B23" s="99" t="s">
        <v>340</v>
      </c>
      <c r="C23" s="10" t="s">
        <v>7</v>
      </c>
      <c r="D23" s="373"/>
      <c r="E23" s="373"/>
      <c r="F23" s="373"/>
    </row>
    <row r="24" spans="2:6" x14ac:dyDescent="0.35">
      <c r="B24" s="99" t="s">
        <v>1040</v>
      </c>
      <c r="C24" s="10" t="s">
        <v>1041</v>
      </c>
      <c r="D24" s="373"/>
      <c r="E24" s="373"/>
      <c r="F24" s="373"/>
    </row>
    <row r="25" spans="2:6" x14ac:dyDescent="0.35">
      <c r="B25" s="99" t="s">
        <v>1042</v>
      </c>
      <c r="C25" s="10" t="s">
        <v>1043</v>
      </c>
      <c r="D25" s="373"/>
      <c r="E25" s="373"/>
      <c r="F25" s="373"/>
    </row>
    <row r="26" spans="2:6" hidden="1" outlineLevel="1" x14ac:dyDescent="0.35">
      <c r="B26" s="99">
        <v>11</v>
      </c>
      <c r="C26" s="375" t="s">
        <v>1044</v>
      </c>
      <c r="D26" s="373"/>
      <c r="E26" s="373"/>
      <c r="F26" s="373"/>
    </row>
    <row r="27" spans="2:6" hidden="1" outlineLevel="1" x14ac:dyDescent="0.35">
      <c r="B27" s="99">
        <v>12</v>
      </c>
      <c r="C27" s="375" t="s">
        <v>1044</v>
      </c>
      <c r="D27" s="373"/>
      <c r="E27" s="373"/>
      <c r="F27" s="373"/>
    </row>
    <row r="28" spans="2:6" hidden="1" outlineLevel="1" x14ac:dyDescent="0.35">
      <c r="B28" s="99">
        <v>13</v>
      </c>
      <c r="C28" s="375" t="s">
        <v>1044</v>
      </c>
      <c r="D28" s="373"/>
      <c r="E28" s="373"/>
      <c r="F28" s="373"/>
    </row>
    <row r="29" spans="2:6" hidden="1" outlineLevel="1" x14ac:dyDescent="0.35">
      <c r="B29" s="99">
        <v>14</v>
      </c>
      <c r="C29" s="375" t="s">
        <v>1044</v>
      </c>
      <c r="D29" s="373"/>
      <c r="E29" s="373"/>
      <c r="F29" s="373"/>
    </row>
    <row r="30" spans="2:6" collapsed="1" x14ac:dyDescent="0.35">
      <c r="B30" s="99">
        <v>15</v>
      </c>
      <c r="C30" s="15" t="s">
        <v>1045</v>
      </c>
      <c r="D30" s="373"/>
      <c r="E30" s="373"/>
      <c r="F30" s="373"/>
    </row>
    <row r="31" spans="2:6" ht="21" x14ac:dyDescent="0.35">
      <c r="B31" s="99">
        <v>16</v>
      </c>
      <c r="C31" s="15" t="s">
        <v>1046</v>
      </c>
      <c r="D31" s="373"/>
      <c r="E31" s="373"/>
      <c r="F31" s="373"/>
    </row>
    <row r="32" spans="2:6" x14ac:dyDescent="0.35">
      <c r="B32" s="99">
        <v>17</v>
      </c>
      <c r="C32" s="10" t="s">
        <v>1047</v>
      </c>
      <c r="D32" s="373"/>
      <c r="E32" s="373"/>
      <c r="F32" s="373"/>
    </row>
    <row r="33" spans="2:6" x14ac:dyDescent="0.35">
      <c r="B33" s="99">
        <v>18</v>
      </c>
      <c r="C33" s="10" t="s">
        <v>1048</v>
      </c>
      <c r="D33" s="373"/>
      <c r="E33" s="373"/>
      <c r="F33" s="373"/>
    </row>
    <row r="34" spans="2:6" x14ac:dyDescent="0.35">
      <c r="B34" s="99">
        <v>19</v>
      </c>
      <c r="C34" s="10" t="s">
        <v>1049</v>
      </c>
      <c r="D34" s="373"/>
      <c r="E34" s="373"/>
      <c r="F34" s="373"/>
    </row>
    <row r="35" spans="2:6" x14ac:dyDescent="0.35">
      <c r="B35" s="99" t="s">
        <v>1050</v>
      </c>
      <c r="C35" s="10" t="s">
        <v>1051</v>
      </c>
      <c r="D35" s="373"/>
      <c r="E35" s="373"/>
      <c r="F35" s="373"/>
    </row>
    <row r="36" spans="2:6" x14ac:dyDescent="0.35">
      <c r="B36" s="99">
        <v>20</v>
      </c>
      <c r="C36" s="15" t="s">
        <v>9</v>
      </c>
      <c r="D36" s="381"/>
      <c r="E36" s="381"/>
      <c r="F36" s="381"/>
    </row>
    <row r="37" spans="2:6" x14ac:dyDescent="0.35">
      <c r="B37" s="99">
        <v>21</v>
      </c>
      <c r="C37" s="10" t="s">
        <v>1052</v>
      </c>
      <c r="D37" s="373"/>
      <c r="E37" s="373"/>
      <c r="F37" s="373"/>
    </row>
    <row r="38" spans="2:6" x14ac:dyDescent="0.35">
      <c r="B38" s="99" t="s">
        <v>1053</v>
      </c>
      <c r="C38" s="10" t="s">
        <v>1054</v>
      </c>
      <c r="D38" s="381"/>
      <c r="E38" s="381"/>
      <c r="F38" s="381"/>
    </row>
    <row r="39" spans="2:6" x14ac:dyDescent="0.35">
      <c r="B39" s="99">
        <v>22</v>
      </c>
      <c r="C39" s="10" t="s">
        <v>1055</v>
      </c>
      <c r="D39" s="373"/>
      <c r="E39" s="373"/>
      <c r="F39" s="373"/>
    </row>
    <row r="40" spans="2:6" x14ac:dyDescent="0.35">
      <c r="B40" s="99" t="s">
        <v>1056</v>
      </c>
      <c r="C40" s="15" t="s">
        <v>1057</v>
      </c>
      <c r="D40" s="373"/>
      <c r="E40" s="373"/>
      <c r="F40" s="373"/>
    </row>
    <row r="41" spans="2:6" x14ac:dyDescent="0.35">
      <c r="B41" s="99">
        <v>23</v>
      </c>
      <c r="C41" s="15" t="s">
        <v>1058</v>
      </c>
      <c r="D41" s="373"/>
      <c r="E41" s="373"/>
      <c r="F41" s="373"/>
    </row>
    <row r="42" spans="2:6" x14ac:dyDescent="0.35">
      <c r="B42" s="99">
        <v>24</v>
      </c>
      <c r="C42" s="15" t="s">
        <v>10</v>
      </c>
      <c r="D42" s="381">
        <v>35795.8929297063</v>
      </c>
      <c r="E42" s="381">
        <v>26507.448638000002</v>
      </c>
      <c r="F42" s="381">
        <v>2863.6714343765043</v>
      </c>
    </row>
    <row r="43" spans="2:6" x14ac:dyDescent="0.35">
      <c r="B43" s="94" t="s">
        <v>1059</v>
      </c>
      <c r="C43" s="15" t="s">
        <v>1060</v>
      </c>
      <c r="D43" s="373"/>
      <c r="E43" s="373"/>
      <c r="F43" s="373"/>
    </row>
    <row r="44" spans="2:6" ht="14.5" customHeight="1" x14ac:dyDescent="0.35">
      <c r="B44" s="94">
        <v>25</v>
      </c>
      <c r="C44" s="15" t="s">
        <v>1061</v>
      </c>
      <c r="D44" s="373"/>
      <c r="E44" s="373"/>
      <c r="F44" s="373"/>
    </row>
    <row r="45" spans="2:6" x14ac:dyDescent="0.35">
      <c r="B45" s="94">
        <v>26</v>
      </c>
      <c r="C45" s="15" t="s">
        <v>1062</v>
      </c>
      <c r="D45" s="373"/>
      <c r="E45" s="373"/>
      <c r="F45" s="373"/>
    </row>
    <row r="46" spans="2:6" x14ac:dyDescent="0.35">
      <c r="B46" s="94">
        <v>27</v>
      </c>
      <c r="C46" s="15" t="s">
        <v>1063</v>
      </c>
      <c r="D46" s="373"/>
      <c r="E46" s="373"/>
      <c r="F46" s="373"/>
    </row>
    <row r="47" spans="2:6" x14ac:dyDescent="0.35">
      <c r="B47" s="94">
        <v>28</v>
      </c>
      <c r="C47" s="15" t="s">
        <v>1064</v>
      </c>
      <c r="D47" s="373"/>
      <c r="E47" s="373"/>
      <c r="F47" s="373"/>
    </row>
    <row r="48" spans="2:6" ht="15" thickBot="1" x14ac:dyDescent="0.4">
      <c r="B48" s="100">
        <v>29</v>
      </c>
      <c r="C48" s="382" t="s">
        <v>11</v>
      </c>
      <c r="D48" s="383">
        <v>536742.33991470619</v>
      </c>
      <c r="E48" s="383">
        <v>468866.88585000002</v>
      </c>
      <c r="F48" s="383">
        <v>42939.387193176495</v>
      </c>
    </row>
    <row r="49" spans="2:6" ht="22.5" customHeight="1" x14ac:dyDescent="0.35">
      <c r="B49" s="435"/>
      <c r="C49" s="435"/>
      <c r="D49" s="435"/>
      <c r="E49" s="435"/>
      <c r="F49" s="435"/>
    </row>
  </sheetData>
  <sheetProtection algorithmName="SHA-512" hashValue="gSoOWqBlcwPdIAXWZI3dncNr0va/6DHJHoKOLpKIuR8Zq4D+63/dog5d73nKHpjhYJu1uFscQ5YPHy0cfDVNDg==" saltValue="UOYmX8OPdwe4UWVcSu+3sg==" spinCount="100000" sheet="1" objects="1" scenarios="1"/>
  <mergeCells count="4">
    <mergeCell ref="B6:F6"/>
    <mergeCell ref="C9:C10"/>
    <mergeCell ref="D9:E9"/>
    <mergeCell ref="B49:F49"/>
  </mergeCells>
  <hyperlinks>
    <hyperlink ref="B2" location="Tartalom!A1" display="Back to contents page" xr:uid="{45BB4198-C00F-4ABA-86C1-5D0ADE1273B7}"/>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79998168889431442"/>
  </sheetPr>
  <dimension ref="B1:K21"/>
  <sheetViews>
    <sheetView showGridLines="0" zoomScale="70" zoomScaleNormal="70" workbookViewId="0"/>
  </sheetViews>
  <sheetFormatPr defaultRowHeight="14.5" x14ac:dyDescent="0.35"/>
  <cols>
    <col min="1" max="1" width="4.453125" customWidth="1"/>
    <col min="2" max="2" width="5.7265625" customWidth="1"/>
    <col min="3" max="3" width="64" customWidth="1"/>
    <col min="4" max="5" width="18.1796875" customWidth="1"/>
    <col min="6" max="6" width="16.26953125" customWidth="1"/>
    <col min="7" max="7" width="14.7265625" customWidth="1"/>
    <col min="8" max="9" width="12.81640625" customWidth="1"/>
    <col min="10" max="10" width="17.54296875" customWidth="1"/>
    <col min="11" max="11" width="12.81640625" customWidth="1"/>
  </cols>
  <sheetData>
    <row r="1" spans="2:11" ht="12.75" customHeight="1" x14ac:dyDescent="0.35"/>
    <row r="2" spans="2:11" x14ac:dyDescent="0.35">
      <c r="B2" s="153" t="s">
        <v>0</v>
      </c>
      <c r="C2" s="95"/>
    </row>
    <row r="3" spans="2:11" x14ac:dyDescent="0.35">
      <c r="B3" s="1"/>
      <c r="C3" s="1"/>
    </row>
    <row r="4" spans="2:11" ht="15.5" x14ac:dyDescent="0.35">
      <c r="B4" s="11" t="s">
        <v>598</v>
      </c>
      <c r="C4" s="2"/>
    </row>
    <row r="5" spans="2:11" ht="2.15" customHeight="1" x14ac:dyDescent="0.35">
      <c r="B5" s="1"/>
      <c r="C5" s="1"/>
    </row>
    <row r="6" spans="2:11" ht="2.15" customHeight="1" x14ac:dyDescent="0.35">
      <c r="B6" s="429"/>
      <c r="C6" s="429"/>
      <c r="D6" s="429"/>
      <c r="E6" s="429"/>
      <c r="F6" s="429"/>
      <c r="G6" s="429"/>
      <c r="H6" s="429"/>
      <c r="I6" s="429"/>
      <c r="J6" s="429"/>
    </row>
    <row r="7" spans="2:11" ht="2.15" customHeight="1" x14ac:dyDescent="0.35">
      <c r="B7" s="3"/>
      <c r="C7" s="4"/>
    </row>
    <row r="8" spans="2:11" ht="15" thickBot="1" x14ac:dyDescent="0.4">
      <c r="B8" s="20"/>
      <c r="C8" s="438">
        <f>+Tartalom!B3</f>
        <v>46022</v>
      </c>
      <c r="D8" s="438"/>
      <c r="E8" s="438"/>
      <c r="F8" s="438"/>
      <c r="G8" s="438"/>
      <c r="H8" s="438"/>
      <c r="I8" s="438"/>
      <c r="J8" s="438"/>
      <c r="K8" s="438"/>
    </row>
    <row r="9" spans="2:11" ht="49.5" customHeight="1" x14ac:dyDescent="0.35">
      <c r="B9" s="222"/>
      <c r="C9" s="220" t="s">
        <v>14</v>
      </c>
      <c r="D9" s="509" t="s">
        <v>603</v>
      </c>
      <c r="E9" s="509" t="s">
        <v>604</v>
      </c>
      <c r="F9" s="510" t="s">
        <v>605</v>
      </c>
      <c r="G9" s="510" t="s">
        <v>606</v>
      </c>
      <c r="H9" s="509" t="s">
        <v>607</v>
      </c>
      <c r="I9" s="509" t="s">
        <v>1184</v>
      </c>
      <c r="J9" s="492" t="s">
        <v>12</v>
      </c>
      <c r="K9" s="509" t="s">
        <v>608</v>
      </c>
    </row>
    <row r="10" spans="2:11" ht="45" customHeight="1" thickBot="1" x14ac:dyDescent="0.4">
      <c r="B10" s="42"/>
      <c r="C10" s="221" t="s">
        <v>2</v>
      </c>
      <c r="D10" s="500"/>
      <c r="E10" s="500"/>
      <c r="F10" s="511"/>
      <c r="G10" s="511"/>
      <c r="H10" s="500"/>
      <c r="I10" s="500"/>
      <c r="J10" s="493"/>
      <c r="K10" s="500"/>
    </row>
    <row r="11" spans="2:11" x14ac:dyDescent="0.35">
      <c r="B11" s="118" t="s">
        <v>271</v>
      </c>
      <c r="C11" s="33" t="s">
        <v>609</v>
      </c>
      <c r="D11" s="223">
        <v>0</v>
      </c>
      <c r="E11" s="223">
        <v>0</v>
      </c>
      <c r="F11" s="224"/>
      <c r="G11" s="226">
        <v>0</v>
      </c>
      <c r="H11" s="209">
        <v>0</v>
      </c>
      <c r="I11" s="209">
        <v>0</v>
      </c>
      <c r="J11" s="209">
        <v>0</v>
      </c>
      <c r="K11" s="209">
        <v>0</v>
      </c>
    </row>
    <row r="12" spans="2:11" x14ac:dyDescent="0.35">
      <c r="B12" s="58" t="s">
        <v>272</v>
      </c>
      <c r="C12" s="33" t="s">
        <v>610</v>
      </c>
      <c r="D12" s="223">
        <v>0</v>
      </c>
      <c r="E12" s="223">
        <v>0</v>
      </c>
      <c r="F12" s="224"/>
      <c r="G12" s="226">
        <v>0</v>
      </c>
      <c r="H12" s="209">
        <v>0</v>
      </c>
      <c r="I12" s="209">
        <v>0</v>
      </c>
      <c r="J12" s="209">
        <v>0</v>
      </c>
      <c r="K12" s="209">
        <v>0</v>
      </c>
    </row>
    <row r="13" spans="2:11" x14ac:dyDescent="0.35">
      <c r="B13" s="94">
        <v>1</v>
      </c>
      <c r="C13" s="33" t="s">
        <v>611</v>
      </c>
      <c r="D13" s="223">
        <v>1379.959644</v>
      </c>
      <c r="E13" s="223">
        <v>173.36277200000001</v>
      </c>
      <c r="F13" s="224"/>
      <c r="G13" s="226">
        <v>1.4</v>
      </c>
      <c r="H13" s="209">
        <v>2379.841465</v>
      </c>
      <c r="I13" s="209">
        <v>2174.651382</v>
      </c>
      <c r="J13" s="209">
        <v>2174.651382</v>
      </c>
      <c r="K13" s="209">
        <v>0</v>
      </c>
    </row>
    <row r="14" spans="2:11" ht="26.25" customHeight="1" x14ac:dyDescent="0.35">
      <c r="B14" s="94">
        <v>2</v>
      </c>
      <c r="C14" s="197" t="s">
        <v>612</v>
      </c>
      <c r="D14" s="227"/>
      <c r="E14" s="224"/>
      <c r="F14" s="209">
        <v>0</v>
      </c>
      <c r="G14" s="209">
        <v>0</v>
      </c>
      <c r="H14" s="209">
        <v>0</v>
      </c>
      <c r="I14" s="209">
        <v>0</v>
      </c>
      <c r="J14" s="209">
        <v>0</v>
      </c>
      <c r="K14" s="209">
        <v>0</v>
      </c>
    </row>
    <row r="15" spans="2:11" x14ac:dyDescent="0.35">
      <c r="B15" s="94" t="s">
        <v>616</v>
      </c>
      <c r="C15" s="198" t="s">
        <v>613</v>
      </c>
      <c r="D15" s="227"/>
      <c r="E15" s="224"/>
      <c r="F15" s="209">
        <v>0</v>
      </c>
      <c r="G15" s="224"/>
      <c r="H15" s="209">
        <v>0</v>
      </c>
      <c r="I15" s="209">
        <v>0</v>
      </c>
      <c r="J15" s="209">
        <v>0</v>
      </c>
      <c r="K15" s="209">
        <v>0</v>
      </c>
    </row>
    <row r="16" spans="2:11" x14ac:dyDescent="0.35">
      <c r="B16" s="94" t="s">
        <v>617</v>
      </c>
      <c r="C16" s="198" t="s">
        <v>614</v>
      </c>
      <c r="D16" s="224"/>
      <c r="E16" s="224"/>
      <c r="F16" s="209">
        <v>0</v>
      </c>
      <c r="G16" s="224"/>
      <c r="H16" s="209">
        <v>0</v>
      </c>
      <c r="I16" s="209">
        <v>0</v>
      </c>
      <c r="J16" s="209">
        <v>0</v>
      </c>
      <c r="K16" s="209">
        <v>0</v>
      </c>
    </row>
    <row r="17" spans="2:11" x14ac:dyDescent="0.35">
      <c r="B17" s="94" t="s">
        <v>618</v>
      </c>
      <c r="C17" s="198" t="s">
        <v>615</v>
      </c>
      <c r="D17" s="224"/>
      <c r="E17" s="224"/>
      <c r="F17" s="209">
        <v>0</v>
      </c>
      <c r="G17" s="224"/>
      <c r="H17" s="209">
        <v>0</v>
      </c>
      <c r="I17" s="209">
        <v>0</v>
      </c>
      <c r="J17" s="209">
        <v>0</v>
      </c>
      <c r="K17" s="209">
        <v>0</v>
      </c>
    </row>
    <row r="18" spans="2:11" ht="25.5" customHeight="1" x14ac:dyDescent="0.35">
      <c r="B18" s="94">
        <v>3</v>
      </c>
      <c r="C18" s="197" t="s">
        <v>600</v>
      </c>
      <c r="D18" s="224"/>
      <c r="E18" s="224"/>
      <c r="F18" s="224"/>
      <c r="G18" s="224"/>
      <c r="H18" s="209">
        <v>0</v>
      </c>
      <c r="I18" s="209">
        <v>0</v>
      </c>
      <c r="J18" s="209">
        <v>0</v>
      </c>
      <c r="K18" s="209">
        <v>0</v>
      </c>
    </row>
    <row r="19" spans="2:11" ht="22.5" customHeight="1" x14ac:dyDescent="0.35">
      <c r="B19" s="94">
        <v>4</v>
      </c>
      <c r="C19" s="197" t="s">
        <v>601</v>
      </c>
      <c r="D19" s="224"/>
      <c r="E19" s="224"/>
      <c r="F19" s="224"/>
      <c r="G19" s="224"/>
      <c r="H19" s="209">
        <v>30961.4391</v>
      </c>
      <c r="I19" s="209">
        <v>37529.289175999998</v>
      </c>
      <c r="J19" s="209">
        <v>37529.289175999998</v>
      </c>
      <c r="K19" s="209">
        <v>0</v>
      </c>
    </row>
    <row r="20" spans="2:11" x14ac:dyDescent="0.35">
      <c r="B20" s="94">
        <v>5</v>
      </c>
      <c r="C20" s="197" t="s">
        <v>602</v>
      </c>
      <c r="D20" s="224"/>
      <c r="E20" s="224"/>
      <c r="F20" s="224"/>
      <c r="G20" s="224"/>
      <c r="H20" s="209">
        <v>0</v>
      </c>
      <c r="I20" s="209">
        <v>0</v>
      </c>
      <c r="J20" s="209">
        <v>0</v>
      </c>
      <c r="K20" s="209">
        <v>0</v>
      </c>
    </row>
    <row r="21" spans="2:11" ht="15" thickBot="1" x14ac:dyDescent="0.4">
      <c r="B21" s="105">
        <v>6</v>
      </c>
      <c r="C21" s="192" t="s">
        <v>11</v>
      </c>
      <c r="D21" s="228"/>
      <c r="E21" s="228"/>
      <c r="F21" s="228"/>
      <c r="G21" s="228"/>
      <c r="H21" s="225">
        <v>33341.280565000001</v>
      </c>
      <c r="I21" s="225">
        <v>39703.940558000002</v>
      </c>
      <c r="J21" s="225">
        <v>39703.940558000002</v>
      </c>
      <c r="K21" s="225">
        <v>0</v>
      </c>
    </row>
  </sheetData>
  <sheetProtection algorithmName="SHA-512" hashValue="ZHijDUxOZQuHIEqsXvVvIF7ZOxsbol/vC2qLYQ2EmCx/07vYuD7/gyiw9pgJI/pg74RsvzsbcXMuU7UYRTFfFg==" saltValue="ZqCJ59zEa5gDVDGB6aMYYg==" spinCount="100000" sheet="1" objects="1" scenarios="1"/>
  <mergeCells count="10">
    <mergeCell ref="C8:K8"/>
    <mergeCell ref="B6:J6"/>
    <mergeCell ref="D9:D10"/>
    <mergeCell ref="E9:E10"/>
    <mergeCell ref="F9:F10"/>
    <mergeCell ref="G9:G10"/>
    <mergeCell ref="H9:H10"/>
    <mergeCell ref="J9:J10"/>
    <mergeCell ref="K9:K10"/>
    <mergeCell ref="I9:I10"/>
  </mergeCells>
  <hyperlinks>
    <hyperlink ref="B2" location="Tartalom!A1" display="Back to contents page" xr:uid="{BA579F4A-A89C-4AB9-AEAA-2347D8505535}"/>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79998168889431442"/>
  </sheetPr>
  <dimension ref="B1:E16"/>
  <sheetViews>
    <sheetView showGridLines="0" workbookViewId="0"/>
  </sheetViews>
  <sheetFormatPr defaultRowHeight="14.5" x14ac:dyDescent="0.35"/>
  <cols>
    <col min="1" max="1" width="4.453125" customWidth="1"/>
    <col min="2" max="2" width="5" customWidth="1"/>
    <col min="3" max="3" width="60.26953125" customWidth="1"/>
    <col min="4" max="5" width="18.1796875" customWidth="1"/>
  </cols>
  <sheetData>
    <row r="1" spans="2:5" ht="12.75" customHeight="1" x14ac:dyDescent="0.35"/>
    <row r="2" spans="2:5" x14ac:dyDescent="0.35">
      <c r="B2" s="153" t="s">
        <v>0</v>
      </c>
      <c r="C2" s="95"/>
    </row>
    <row r="3" spans="2:5" x14ac:dyDescent="0.35">
      <c r="B3" s="1"/>
      <c r="C3" s="1"/>
    </row>
    <row r="4" spans="2:5" ht="15.5" x14ac:dyDescent="0.35">
      <c r="B4" s="11" t="s">
        <v>619</v>
      </c>
      <c r="C4" s="2"/>
    </row>
    <row r="5" spans="2:5" ht="2.15" customHeight="1" x14ac:dyDescent="0.35">
      <c r="B5" s="1"/>
      <c r="C5" s="1"/>
    </row>
    <row r="6" spans="2:5" ht="2.15" customHeight="1" x14ac:dyDescent="0.35">
      <c r="B6" s="429"/>
      <c r="C6" s="429"/>
      <c r="D6" s="429"/>
      <c r="E6" s="429"/>
    </row>
    <row r="7" spans="2:5" ht="2.15" customHeight="1" x14ac:dyDescent="0.35">
      <c r="B7" s="3"/>
      <c r="C7" s="4"/>
    </row>
    <row r="8" spans="2:5" ht="15" thickBot="1" x14ac:dyDescent="0.4">
      <c r="B8" s="20"/>
      <c r="C8" s="438">
        <f>+Tartalom!B3</f>
        <v>46022</v>
      </c>
      <c r="D8" s="438"/>
      <c r="E8" s="438"/>
    </row>
    <row r="9" spans="2:5" x14ac:dyDescent="0.35">
      <c r="B9" s="222"/>
      <c r="C9" s="196" t="s">
        <v>14</v>
      </c>
      <c r="D9" s="509" t="s">
        <v>12</v>
      </c>
      <c r="E9" s="509" t="s">
        <v>608</v>
      </c>
    </row>
    <row r="10" spans="2:5" ht="15" thickBot="1" x14ac:dyDescent="0.4">
      <c r="B10" s="42"/>
      <c r="C10" s="237" t="s">
        <v>2</v>
      </c>
      <c r="D10" s="500"/>
      <c r="E10" s="500"/>
    </row>
    <row r="11" spans="2:5" x14ac:dyDescent="0.35">
      <c r="B11" s="103">
        <v>1</v>
      </c>
      <c r="C11" s="240" t="s">
        <v>620</v>
      </c>
      <c r="D11" s="223">
        <v>0</v>
      </c>
      <c r="E11" s="223">
        <v>0</v>
      </c>
    </row>
    <row r="12" spans="2:5" x14ac:dyDescent="0.35">
      <c r="B12" s="94">
        <v>2</v>
      </c>
      <c r="C12" s="241" t="s">
        <v>621</v>
      </c>
      <c r="D12" s="227"/>
      <c r="E12" s="223">
        <v>0</v>
      </c>
    </row>
    <row r="13" spans="2:5" x14ac:dyDescent="0.35">
      <c r="B13" s="94">
        <v>3</v>
      </c>
      <c r="C13" s="241" t="s">
        <v>622</v>
      </c>
      <c r="D13" s="227"/>
      <c r="E13" s="242">
        <v>0</v>
      </c>
    </row>
    <row r="14" spans="2:5" x14ac:dyDescent="0.35">
      <c r="B14" s="94">
        <v>4</v>
      </c>
      <c r="C14" s="243" t="s">
        <v>623</v>
      </c>
      <c r="D14" s="223">
        <v>0</v>
      </c>
      <c r="E14" s="238">
        <v>0</v>
      </c>
    </row>
    <row r="15" spans="2:5" x14ac:dyDescent="0.35">
      <c r="B15" s="94" t="s">
        <v>274</v>
      </c>
      <c r="C15" s="244" t="s">
        <v>624</v>
      </c>
      <c r="D15" s="223">
        <v>0</v>
      </c>
      <c r="E15" s="238">
        <v>0</v>
      </c>
    </row>
    <row r="16" spans="2:5" ht="22.5" customHeight="1" thickBot="1" x14ac:dyDescent="0.4">
      <c r="B16" s="105">
        <v>5</v>
      </c>
      <c r="C16" s="245" t="s">
        <v>625</v>
      </c>
      <c r="D16" s="239">
        <v>0</v>
      </c>
      <c r="E16" s="239">
        <v>0</v>
      </c>
    </row>
  </sheetData>
  <sheetProtection algorithmName="SHA-512" hashValue="ruo2hzUpQmhtwznlPlXFkYbXQJWYh7bUYGHpGY2fXXh3aX89zCUqALgXJ6PkT4Sf05SRrnJaBA5UsURy9Sd3cA==" saltValue="HZLZG8Ao8uZpsNLa9j51Bw==" spinCount="100000" sheet="1" objects="1" scenarios="1"/>
  <mergeCells count="4">
    <mergeCell ref="C8:E8"/>
    <mergeCell ref="B6:E6"/>
    <mergeCell ref="D9:D10"/>
    <mergeCell ref="E9:E10"/>
  </mergeCells>
  <hyperlinks>
    <hyperlink ref="B2" location="Tartalom!A1" display="Back to contents page" xr:uid="{A795082D-0DD4-4758-90AF-F5AC8B1D11A6}"/>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79998168889431442"/>
  </sheetPr>
  <dimension ref="B1:O21"/>
  <sheetViews>
    <sheetView showGridLines="0" workbookViewId="0"/>
  </sheetViews>
  <sheetFormatPr defaultRowHeight="14.5" x14ac:dyDescent="0.35"/>
  <cols>
    <col min="1" max="2" width="4.453125" customWidth="1"/>
    <col min="3" max="3" width="46.81640625" customWidth="1"/>
    <col min="4" max="14" width="9.26953125" customWidth="1"/>
  </cols>
  <sheetData>
    <row r="1" spans="2:15" ht="12.75" customHeight="1" x14ac:dyDescent="0.35"/>
    <row r="2" spans="2:15" x14ac:dyDescent="0.35">
      <c r="B2" s="153" t="s">
        <v>0</v>
      </c>
      <c r="C2" s="95"/>
    </row>
    <row r="3" spans="2:15" x14ac:dyDescent="0.35">
      <c r="B3" s="1"/>
      <c r="C3" s="1"/>
    </row>
    <row r="4" spans="2:15" ht="15.5" x14ac:dyDescent="0.35">
      <c r="B4" s="11" t="s">
        <v>626</v>
      </c>
      <c r="C4" s="2"/>
    </row>
    <row r="5" spans="2:15" ht="2.15" customHeight="1" x14ac:dyDescent="0.35">
      <c r="B5" s="1"/>
      <c r="C5" s="1"/>
    </row>
    <row r="6" spans="2:15" ht="2.15" customHeight="1" x14ac:dyDescent="0.35">
      <c r="B6" s="429"/>
      <c r="C6" s="429"/>
      <c r="D6" s="429"/>
      <c r="E6" s="429"/>
      <c r="F6" s="429"/>
      <c r="G6" s="429"/>
      <c r="H6" s="429"/>
      <c r="I6" s="429"/>
      <c r="J6" s="429"/>
      <c r="K6" s="429"/>
      <c r="L6" s="429"/>
      <c r="M6" s="429"/>
      <c r="N6" s="429"/>
      <c r="O6" s="429"/>
    </row>
    <row r="7" spans="2:15" ht="2.15" customHeight="1" x14ac:dyDescent="0.35">
      <c r="B7" s="3"/>
      <c r="C7" s="4"/>
    </row>
    <row r="8" spans="2:15" ht="15" thickBot="1" x14ac:dyDescent="0.4">
      <c r="B8" s="20"/>
      <c r="C8" s="438">
        <f>+Tartalom!B3</f>
        <v>46022</v>
      </c>
      <c r="D8" s="438"/>
      <c r="E8" s="438"/>
      <c r="F8" s="438"/>
      <c r="G8" s="438"/>
      <c r="H8" s="438"/>
      <c r="I8" s="438"/>
      <c r="J8" s="438"/>
      <c r="K8" s="438"/>
      <c r="L8" s="438"/>
      <c r="M8" s="438"/>
      <c r="N8" s="438"/>
      <c r="O8" s="438"/>
    </row>
    <row r="9" spans="2:15" ht="15" thickBot="1" x14ac:dyDescent="0.4">
      <c r="C9" s="248" t="s">
        <v>2</v>
      </c>
      <c r="D9" s="494" t="s">
        <v>597</v>
      </c>
      <c r="E9" s="494"/>
      <c r="F9" s="494"/>
      <c r="G9" s="494"/>
      <c r="H9" s="494"/>
      <c r="I9" s="494"/>
      <c r="J9" s="494"/>
      <c r="K9" s="494"/>
      <c r="L9" s="494"/>
      <c r="M9" s="494"/>
      <c r="N9" s="494"/>
      <c r="O9" s="509" t="s">
        <v>11</v>
      </c>
    </row>
    <row r="10" spans="2:15" ht="15" thickBot="1" x14ac:dyDescent="0.4">
      <c r="C10" s="192" t="s">
        <v>627</v>
      </c>
      <c r="D10" s="246">
        <v>0</v>
      </c>
      <c r="E10" s="246">
        <v>0.02</v>
      </c>
      <c r="F10" s="246">
        <v>0.04</v>
      </c>
      <c r="G10" s="246">
        <v>0.1</v>
      </c>
      <c r="H10" s="246">
        <v>0.2</v>
      </c>
      <c r="I10" s="246">
        <v>0.5</v>
      </c>
      <c r="J10" s="246">
        <v>0.7</v>
      </c>
      <c r="K10" s="246">
        <v>0.75</v>
      </c>
      <c r="L10" s="246">
        <v>1</v>
      </c>
      <c r="M10" s="246">
        <v>1.5</v>
      </c>
      <c r="N10" s="194" t="s">
        <v>565</v>
      </c>
      <c r="O10" s="500"/>
    </row>
    <row r="11" spans="2:15" x14ac:dyDescent="0.35">
      <c r="C11" s="244" t="s">
        <v>628</v>
      </c>
      <c r="D11" s="238">
        <v>2155.8924830000001</v>
      </c>
      <c r="E11" s="238">
        <v>0</v>
      </c>
      <c r="F11" s="238">
        <v>0</v>
      </c>
      <c r="G11" s="238">
        <v>0</v>
      </c>
      <c r="H11" s="238">
        <v>0</v>
      </c>
      <c r="I11" s="238">
        <v>0</v>
      </c>
      <c r="J11" s="238">
        <v>0</v>
      </c>
      <c r="K11" s="238">
        <v>0</v>
      </c>
      <c r="L11" s="238">
        <v>0</v>
      </c>
      <c r="M11" s="238">
        <v>0</v>
      </c>
      <c r="N11" s="238">
        <v>0</v>
      </c>
      <c r="O11" s="209">
        <v>2155.8924830000001</v>
      </c>
    </row>
    <row r="12" spans="2:15" x14ac:dyDescent="0.35">
      <c r="C12" s="244" t="s">
        <v>629</v>
      </c>
      <c r="D12" s="209">
        <v>0</v>
      </c>
      <c r="E12" s="209">
        <v>0</v>
      </c>
      <c r="F12" s="209">
        <v>0</v>
      </c>
      <c r="G12" s="209">
        <v>0</v>
      </c>
      <c r="H12" s="209">
        <v>0</v>
      </c>
      <c r="I12" s="209">
        <v>0</v>
      </c>
      <c r="J12" s="209">
        <v>0</v>
      </c>
      <c r="K12" s="209">
        <v>0</v>
      </c>
      <c r="L12" s="209">
        <v>0</v>
      </c>
      <c r="M12" s="209">
        <v>0</v>
      </c>
      <c r="N12" s="209">
        <v>0</v>
      </c>
      <c r="O12" s="209">
        <v>0</v>
      </c>
    </row>
    <row r="13" spans="2:15" x14ac:dyDescent="0.35">
      <c r="C13" s="243" t="s">
        <v>630</v>
      </c>
      <c r="D13" s="238">
        <v>0</v>
      </c>
      <c r="E13" s="238">
        <v>0</v>
      </c>
      <c r="F13" s="238">
        <v>0</v>
      </c>
      <c r="G13" s="238">
        <v>0</v>
      </c>
      <c r="H13" s="238">
        <v>0</v>
      </c>
      <c r="I13" s="238">
        <v>0</v>
      </c>
      <c r="J13" s="238">
        <v>0</v>
      </c>
      <c r="K13" s="238">
        <v>0</v>
      </c>
      <c r="L13" s="238">
        <v>0</v>
      </c>
      <c r="M13" s="238">
        <v>0</v>
      </c>
      <c r="N13" s="238">
        <v>0</v>
      </c>
      <c r="O13" s="209">
        <v>0</v>
      </c>
    </row>
    <row r="14" spans="2:15" x14ac:dyDescent="0.35">
      <c r="C14" s="240" t="s">
        <v>631</v>
      </c>
      <c r="D14" s="238">
        <v>0</v>
      </c>
      <c r="E14" s="238">
        <v>0</v>
      </c>
      <c r="F14" s="238">
        <v>0</v>
      </c>
      <c r="G14" s="238">
        <v>0</v>
      </c>
      <c r="H14" s="238">
        <v>0</v>
      </c>
      <c r="I14" s="238">
        <v>0</v>
      </c>
      <c r="J14" s="238">
        <v>0</v>
      </c>
      <c r="K14" s="238">
        <v>0</v>
      </c>
      <c r="L14" s="238">
        <v>0</v>
      </c>
      <c r="M14" s="238">
        <v>0</v>
      </c>
      <c r="N14" s="238">
        <v>0</v>
      </c>
      <c r="O14" s="209">
        <v>0</v>
      </c>
    </row>
    <row r="15" spans="2:15" x14ac:dyDescent="0.35">
      <c r="C15" s="240" t="s">
        <v>632</v>
      </c>
      <c r="D15" s="238">
        <v>0</v>
      </c>
      <c r="E15" s="238">
        <v>0</v>
      </c>
      <c r="F15" s="238">
        <v>0</v>
      </c>
      <c r="G15" s="238">
        <v>0</v>
      </c>
      <c r="H15" s="238">
        <v>0</v>
      </c>
      <c r="I15" s="238">
        <v>0</v>
      </c>
      <c r="J15" s="238">
        <v>0</v>
      </c>
      <c r="K15" s="238">
        <v>0</v>
      </c>
      <c r="L15" s="238">
        <v>0</v>
      </c>
      <c r="M15" s="238">
        <v>0</v>
      </c>
      <c r="N15" s="238">
        <v>0</v>
      </c>
      <c r="O15" s="209">
        <v>0</v>
      </c>
    </row>
    <row r="16" spans="2:15" x14ac:dyDescent="0.35">
      <c r="C16" s="240" t="s">
        <v>633</v>
      </c>
      <c r="D16" s="238">
        <v>0</v>
      </c>
      <c r="E16" s="238">
        <v>0</v>
      </c>
      <c r="F16" s="238">
        <v>0</v>
      </c>
      <c r="G16" s="238">
        <v>0</v>
      </c>
      <c r="H16" s="238">
        <v>0</v>
      </c>
      <c r="I16" s="238">
        <v>0</v>
      </c>
      <c r="J16" s="238">
        <v>0</v>
      </c>
      <c r="K16" s="238">
        <v>0</v>
      </c>
      <c r="L16" s="238">
        <v>0</v>
      </c>
      <c r="M16" s="238">
        <v>0</v>
      </c>
      <c r="N16" s="238">
        <v>0</v>
      </c>
      <c r="O16" s="209">
        <v>0</v>
      </c>
    </row>
    <row r="17" spans="3:15" x14ac:dyDescent="0.35">
      <c r="C17" s="240" t="s">
        <v>634</v>
      </c>
      <c r="D17" s="238">
        <v>0</v>
      </c>
      <c r="E17" s="238">
        <v>0</v>
      </c>
      <c r="F17" s="238">
        <v>0</v>
      </c>
      <c r="G17" s="238">
        <v>0</v>
      </c>
      <c r="H17" s="238">
        <v>0</v>
      </c>
      <c r="I17" s="238">
        <v>0</v>
      </c>
      <c r="J17" s="238">
        <v>0</v>
      </c>
      <c r="K17" s="238">
        <v>0</v>
      </c>
      <c r="L17" s="238">
        <v>0</v>
      </c>
      <c r="M17" s="238">
        <v>0</v>
      </c>
      <c r="N17" s="238">
        <v>0</v>
      </c>
      <c r="O17" s="209">
        <v>0</v>
      </c>
    </row>
    <row r="18" spans="3:15" x14ac:dyDescent="0.35">
      <c r="C18" s="240" t="s">
        <v>635</v>
      </c>
      <c r="D18" s="238">
        <v>0</v>
      </c>
      <c r="E18" s="238">
        <v>0</v>
      </c>
      <c r="F18" s="238">
        <v>0</v>
      </c>
      <c r="G18" s="238">
        <v>0</v>
      </c>
      <c r="H18" s="238">
        <v>0</v>
      </c>
      <c r="I18" s="238">
        <v>0</v>
      </c>
      <c r="J18" s="238">
        <v>0</v>
      </c>
      <c r="K18" s="238">
        <v>0</v>
      </c>
      <c r="L18" s="238">
        <v>0</v>
      </c>
      <c r="M18" s="238">
        <v>0</v>
      </c>
      <c r="N18" s="238">
        <v>0</v>
      </c>
      <c r="O18" s="209">
        <v>0</v>
      </c>
    </row>
    <row r="19" spans="3:15" x14ac:dyDescent="0.35">
      <c r="C19" s="243" t="s">
        <v>636</v>
      </c>
      <c r="D19" s="209">
        <v>37548.048074999999</v>
      </c>
      <c r="E19" s="209">
        <v>0</v>
      </c>
      <c r="F19" s="209">
        <v>0</v>
      </c>
      <c r="G19" s="209">
        <v>0</v>
      </c>
      <c r="H19" s="209">
        <v>0</v>
      </c>
      <c r="I19" s="209">
        <v>0</v>
      </c>
      <c r="J19" s="209">
        <v>0</v>
      </c>
      <c r="K19" s="209">
        <v>0</v>
      </c>
      <c r="L19" s="209">
        <v>0</v>
      </c>
      <c r="M19" s="209">
        <v>0</v>
      </c>
      <c r="N19" s="209">
        <v>0</v>
      </c>
      <c r="O19" s="209">
        <v>37548.048074999999</v>
      </c>
    </row>
    <row r="20" spans="3:15" x14ac:dyDescent="0.35">
      <c r="C20" s="240" t="s">
        <v>595</v>
      </c>
      <c r="D20" s="238">
        <v>0</v>
      </c>
      <c r="E20" s="238">
        <v>0</v>
      </c>
      <c r="F20" s="238">
        <v>0</v>
      </c>
      <c r="G20" s="238">
        <v>0</v>
      </c>
      <c r="H20" s="238">
        <v>0</v>
      </c>
      <c r="I20" s="238">
        <v>0</v>
      </c>
      <c r="J20" s="238">
        <v>0</v>
      </c>
      <c r="K20" s="238">
        <v>0</v>
      </c>
      <c r="L20" s="238">
        <v>0</v>
      </c>
      <c r="M20" s="238">
        <v>0</v>
      </c>
      <c r="N20" s="238">
        <v>0</v>
      </c>
      <c r="O20" s="209">
        <v>0</v>
      </c>
    </row>
    <row r="21" spans="3:15" ht="15" thickBot="1" x14ac:dyDescent="0.4">
      <c r="C21" s="247" t="s">
        <v>11</v>
      </c>
      <c r="D21" s="225">
        <v>39703.940558000002</v>
      </c>
      <c r="E21" s="225">
        <v>0</v>
      </c>
      <c r="F21" s="225">
        <v>0</v>
      </c>
      <c r="G21" s="225">
        <v>0</v>
      </c>
      <c r="H21" s="225">
        <v>0</v>
      </c>
      <c r="I21" s="225">
        <v>0</v>
      </c>
      <c r="J21" s="225">
        <v>0</v>
      </c>
      <c r="K21" s="225">
        <v>0</v>
      </c>
      <c r="L21" s="225">
        <v>0</v>
      </c>
      <c r="M21" s="225">
        <v>0</v>
      </c>
      <c r="N21" s="225">
        <v>0</v>
      </c>
      <c r="O21" s="225">
        <v>39703.940558000002</v>
      </c>
    </row>
  </sheetData>
  <sheetProtection algorithmName="SHA-512" hashValue="fqPAsxmf0L6i/HPXM+mokLzkGD8MzdGAhe6j4m726IlSm5nFpox9jzcwmx/VHFcPpEQAj3SZ0hXlFeJpw2Mqug==" saltValue="/abQc+zui5Tdf3Tz7WocqQ==" spinCount="100000" sheet="1" objects="1" scenarios="1"/>
  <mergeCells count="4">
    <mergeCell ref="D9:N9"/>
    <mergeCell ref="O9:O10"/>
    <mergeCell ref="B6:O6"/>
    <mergeCell ref="C8:O8"/>
  </mergeCells>
  <hyperlinks>
    <hyperlink ref="B2" location="Tartalom!A1" display="Back to contents page" xr:uid="{2AED05F0-A762-4F88-84C7-07564129C6D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79998168889431442"/>
  </sheetPr>
  <dimension ref="B1:K20"/>
  <sheetViews>
    <sheetView showGridLines="0" workbookViewId="0"/>
  </sheetViews>
  <sheetFormatPr defaultRowHeight="14.5" x14ac:dyDescent="0.35"/>
  <cols>
    <col min="1" max="2" width="4.453125" customWidth="1"/>
    <col min="3" max="3" width="33" customWidth="1"/>
    <col min="4" max="11" width="14.26953125" customWidth="1"/>
  </cols>
  <sheetData>
    <row r="1" spans="2:11" ht="12.75" customHeight="1" x14ac:dyDescent="0.35"/>
    <row r="2" spans="2:11" x14ac:dyDescent="0.35">
      <c r="B2" s="153" t="s">
        <v>0</v>
      </c>
      <c r="C2" s="95"/>
    </row>
    <row r="3" spans="2:11" x14ac:dyDescent="0.35">
      <c r="B3" s="1"/>
      <c r="C3" s="1"/>
    </row>
    <row r="4" spans="2:11" ht="15.5" x14ac:dyDescent="0.35">
      <c r="B4" s="11" t="s">
        <v>637</v>
      </c>
      <c r="C4" s="2"/>
    </row>
    <row r="5" spans="2:11" ht="2.15" customHeight="1" x14ac:dyDescent="0.35">
      <c r="B5" s="1"/>
      <c r="C5" s="1"/>
    </row>
    <row r="6" spans="2:11" ht="2.15" customHeight="1" x14ac:dyDescent="0.35">
      <c r="B6" s="429"/>
      <c r="C6" s="429"/>
      <c r="D6" s="429"/>
      <c r="E6" s="429"/>
    </row>
    <row r="7" spans="2:11" ht="2.15" customHeight="1" x14ac:dyDescent="0.35">
      <c r="B7" s="3"/>
      <c r="C7" s="4"/>
    </row>
    <row r="8" spans="2:11" ht="15" thickBot="1" x14ac:dyDescent="0.4">
      <c r="B8" s="20"/>
      <c r="C8" s="438">
        <f>+Tartalom!B3</f>
        <v>46022</v>
      </c>
      <c r="D8" s="438"/>
      <c r="E8" s="438"/>
      <c r="F8" s="438"/>
      <c r="G8" s="438"/>
      <c r="H8" s="438"/>
      <c r="I8" s="438"/>
      <c r="J8" s="438"/>
      <c r="K8" s="438"/>
    </row>
    <row r="9" spans="2:11" ht="21.75" customHeight="1" thickBot="1" x14ac:dyDescent="0.4">
      <c r="C9" s="512" t="s">
        <v>2</v>
      </c>
      <c r="D9" s="467" t="s">
        <v>651</v>
      </c>
      <c r="E9" s="467"/>
      <c r="F9" s="467"/>
      <c r="G9" s="482"/>
      <c r="H9" s="513" t="s">
        <v>638</v>
      </c>
      <c r="I9" s="513"/>
      <c r="J9" s="513"/>
      <c r="K9" s="513"/>
    </row>
    <row r="10" spans="2:11" ht="27" customHeight="1" thickBot="1" x14ac:dyDescent="0.4">
      <c r="C10" s="465"/>
      <c r="D10" s="467" t="s">
        <v>639</v>
      </c>
      <c r="E10" s="467"/>
      <c r="F10" s="467" t="s">
        <v>640</v>
      </c>
      <c r="G10" s="482"/>
      <c r="H10" s="467" t="s">
        <v>639</v>
      </c>
      <c r="I10" s="467"/>
      <c r="J10" s="467" t="s">
        <v>640</v>
      </c>
      <c r="K10" s="467"/>
    </row>
    <row r="11" spans="2:11" ht="23.25" customHeight="1" thickBot="1" x14ac:dyDescent="0.4">
      <c r="C11" s="466" t="s">
        <v>590</v>
      </c>
      <c r="D11" s="55" t="s">
        <v>641</v>
      </c>
      <c r="E11" s="55" t="s">
        <v>642</v>
      </c>
      <c r="F11" s="55" t="s">
        <v>641</v>
      </c>
      <c r="G11" s="165" t="s">
        <v>642</v>
      </c>
      <c r="H11" s="55" t="s">
        <v>641</v>
      </c>
      <c r="I11" s="55" t="s">
        <v>642</v>
      </c>
      <c r="J11" s="55" t="s">
        <v>641</v>
      </c>
      <c r="K11" s="55" t="s">
        <v>642</v>
      </c>
    </row>
    <row r="12" spans="2:11" x14ac:dyDescent="0.35">
      <c r="C12" s="249" t="s">
        <v>643</v>
      </c>
      <c r="D12" s="163">
        <v>0</v>
      </c>
      <c r="E12" s="163">
        <v>0</v>
      </c>
      <c r="F12" s="163">
        <v>0</v>
      </c>
      <c r="G12" s="167">
        <v>0</v>
      </c>
      <c r="H12" s="163">
        <v>0</v>
      </c>
      <c r="I12" s="163">
        <v>0</v>
      </c>
      <c r="J12" s="99">
        <v>0</v>
      </c>
      <c r="K12" s="163">
        <v>0</v>
      </c>
    </row>
    <row r="13" spans="2:11" x14ac:dyDescent="0.35">
      <c r="C13" s="249" t="s">
        <v>644</v>
      </c>
      <c r="D13" s="163">
        <v>0</v>
      </c>
      <c r="E13" s="163">
        <v>0</v>
      </c>
      <c r="F13" s="163">
        <v>0</v>
      </c>
      <c r="G13" s="167">
        <v>0</v>
      </c>
      <c r="H13" s="163">
        <v>0</v>
      </c>
      <c r="I13" s="163">
        <v>0</v>
      </c>
      <c r="J13" s="99">
        <v>0</v>
      </c>
      <c r="K13" s="163">
        <v>0</v>
      </c>
    </row>
    <row r="14" spans="2:11" x14ac:dyDescent="0.35">
      <c r="C14" s="249" t="s">
        <v>645</v>
      </c>
      <c r="D14" s="163">
        <v>0</v>
      </c>
      <c r="E14" s="163">
        <v>0</v>
      </c>
      <c r="F14" s="163">
        <v>0</v>
      </c>
      <c r="G14" s="167">
        <v>0</v>
      </c>
      <c r="H14" s="163">
        <v>0</v>
      </c>
      <c r="I14" s="163">
        <v>0</v>
      </c>
      <c r="J14" s="99">
        <v>0</v>
      </c>
      <c r="K14" s="163">
        <v>0</v>
      </c>
    </row>
    <row r="15" spans="2:11" x14ac:dyDescent="0.35">
      <c r="C15" s="249" t="s">
        <v>646</v>
      </c>
      <c r="D15" s="163">
        <v>0</v>
      </c>
      <c r="E15" s="163">
        <v>0</v>
      </c>
      <c r="F15" s="163">
        <v>0</v>
      </c>
      <c r="G15" s="167">
        <v>0</v>
      </c>
      <c r="H15" s="163">
        <v>0</v>
      </c>
      <c r="I15" s="163">
        <v>0</v>
      </c>
      <c r="J15" s="99">
        <v>0</v>
      </c>
      <c r="K15" s="163">
        <v>0</v>
      </c>
    </row>
    <row r="16" spans="2:11" x14ac:dyDescent="0.35">
      <c r="C16" s="249" t="s">
        <v>647</v>
      </c>
      <c r="D16" s="163">
        <v>0</v>
      </c>
      <c r="E16" s="163">
        <v>0</v>
      </c>
      <c r="F16" s="163">
        <v>0</v>
      </c>
      <c r="G16" s="167">
        <v>0</v>
      </c>
      <c r="H16" s="163">
        <v>0</v>
      </c>
      <c r="I16" s="163">
        <v>0</v>
      </c>
      <c r="J16" s="99">
        <v>0</v>
      </c>
      <c r="K16" s="163">
        <v>0</v>
      </c>
    </row>
    <row r="17" spans="3:11" x14ac:dyDescent="0.35">
      <c r="C17" s="249" t="s">
        <v>648</v>
      </c>
      <c r="D17" s="163">
        <v>0</v>
      </c>
      <c r="E17" s="163">
        <v>0</v>
      </c>
      <c r="F17" s="163">
        <v>0</v>
      </c>
      <c r="G17" s="167">
        <v>0</v>
      </c>
      <c r="H17" s="163">
        <v>0</v>
      </c>
      <c r="I17" s="163">
        <v>0</v>
      </c>
      <c r="J17" s="99">
        <v>0</v>
      </c>
      <c r="K17" s="163">
        <v>0</v>
      </c>
    </row>
    <row r="18" spans="3:11" x14ac:dyDescent="0.35">
      <c r="C18" s="249" t="s">
        <v>649</v>
      </c>
      <c r="D18" s="163">
        <v>0</v>
      </c>
      <c r="E18" s="163">
        <v>0</v>
      </c>
      <c r="F18" s="163">
        <v>0</v>
      </c>
      <c r="G18" s="167">
        <v>0</v>
      </c>
      <c r="H18" s="163">
        <v>0</v>
      </c>
      <c r="I18" s="163">
        <v>0</v>
      </c>
      <c r="J18" s="99">
        <v>0</v>
      </c>
      <c r="K18" s="163">
        <v>0</v>
      </c>
    </row>
    <row r="19" spans="3:11" x14ac:dyDescent="0.35">
      <c r="C19" s="249" t="s">
        <v>650</v>
      </c>
      <c r="D19" s="163">
        <v>0</v>
      </c>
      <c r="E19" s="163">
        <v>0</v>
      </c>
      <c r="F19" s="163">
        <v>0</v>
      </c>
      <c r="G19" s="167">
        <v>0</v>
      </c>
      <c r="H19" s="163">
        <v>0</v>
      </c>
      <c r="I19" s="163">
        <v>0</v>
      </c>
      <c r="J19" s="99">
        <v>0</v>
      </c>
      <c r="K19" s="163">
        <v>0</v>
      </c>
    </row>
    <row r="20" spans="3:11" ht="15" thickBot="1" x14ac:dyDescent="0.4">
      <c r="C20" s="252" t="s">
        <v>11</v>
      </c>
      <c r="D20" s="253">
        <v>0</v>
      </c>
      <c r="E20" s="253">
        <v>0</v>
      </c>
      <c r="F20" s="253">
        <v>0</v>
      </c>
      <c r="G20" s="329">
        <v>0</v>
      </c>
      <c r="H20" s="253">
        <v>0</v>
      </c>
      <c r="I20" s="253">
        <v>0</v>
      </c>
      <c r="J20" s="254">
        <v>0</v>
      </c>
      <c r="K20" s="253">
        <v>0</v>
      </c>
    </row>
  </sheetData>
  <sheetProtection algorithmName="SHA-512" hashValue="dwJ152UGqpuufSA+Rqfz1teGNp5lGoWeeTjq8v75ZG/F3yY5VpeWBpai3UHdvXg0M5QfJKQoN2/pO/5faIi6ow==" saltValue="rlXTzDNM672qltn52LW6YQ==" spinCount="100000" sheet="1" objects="1" scenarios="1"/>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A49BE474-031D-4DA2-899D-2AAA27FD105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sheetPr>
  <dimension ref="B1:E19"/>
  <sheetViews>
    <sheetView showGridLines="0" workbookViewId="0"/>
  </sheetViews>
  <sheetFormatPr defaultRowHeight="14.5" x14ac:dyDescent="0.35"/>
  <cols>
    <col min="1" max="2" width="4.453125" customWidth="1"/>
    <col min="3" max="3" width="54" customWidth="1"/>
    <col min="4" max="4" width="18.7265625" customWidth="1"/>
    <col min="5" max="5" width="17.54296875" customWidth="1"/>
  </cols>
  <sheetData>
    <row r="1" spans="2:5" ht="12.75" customHeight="1" x14ac:dyDescent="0.35"/>
    <row r="2" spans="2:5" x14ac:dyDescent="0.35">
      <c r="B2" s="153" t="s">
        <v>0</v>
      </c>
      <c r="C2" s="95"/>
    </row>
    <row r="3" spans="2:5" x14ac:dyDescent="0.35">
      <c r="B3" s="1"/>
      <c r="C3" s="1"/>
    </row>
    <row r="4" spans="2:5" ht="15.5" x14ac:dyDescent="0.35">
      <c r="B4" s="11" t="s">
        <v>652</v>
      </c>
      <c r="C4" s="2"/>
    </row>
    <row r="5" spans="2:5" ht="2.15" customHeight="1" x14ac:dyDescent="0.35">
      <c r="B5" s="1"/>
      <c r="C5" s="1"/>
    </row>
    <row r="6" spans="2:5" ht="2.15" customHeight="1" x14ac:dyDescent="0.35">
      <c r="B6" s="429"/>
      <c r="C6" s="429"/>
      <c r="D6" s="429"/>
      <c r="E6" s="429"/>
    </row>
    <row r="7" spans="2:5" ht="2.15" customHeight="1" x14ac:dyDescent="0.35">
      <c r="B7" s="3"/>
      <c r="C7" s="4"/>
    </row>
    <row r="8" spans="2:5" ht="15" thickBot="1" x14ac:dyDescent="0.4">
      <c r="B8" s="20"/>
      <c r="C8" s="438">
        <f>+Tartalom!B3</f>
        <v>46022</v>
      </c>
      <c r="D8" s="438"/>
      <c r="E8" s="438"/>
    </row>
    <row r="9" spans="2:5" ht="36" customHeight="1" thickBot="1" x14ac:dyDescent="0.4">
      <c r="C9" s="257" t="s">
        <v>2</v>
      </c>
      <c r="D9" s="258" t="s">
        <v>654</v>
      </c>
      <c r="E9" s="258" t="s">
        <v>655</v>
      </c>
    </row>
    <row r="10" spans="2:5" ht="23.25" customHeight="1" x14ac:dyDescent="0.35">
      <c r="C10" s="262" t="s">
        <v>656</v>
      </c>
      <c r="D10" s="263"/>
      <c r="E10" s="263"/>
    </row>
    <row r="11" spans="2:5" x14ac:dyDescent="0.35">
      <c r="C11" s="261" t="s">
        <v>661</v>
      </c>
      <c r="D11" s="256">
        <v>0</v>
      </c>
      <c r="E11" s="256">
        <v>0</v>
      </c>
    </row>
    <row r="12" spans="2:5" x14ac:dyDescent="0.35">
      <c r="C12" s="261" t="s">
        <v>657</v>
      </c>
      <c r="D12" s="256">
        <v>0</v>
      </c>
      <c r="E12" s="256">
        <v>0</v>
      </c>
    </row>
    <row r="13" spans="2:5" x14ac:dyDescent="0.35">
      <c r="C13" s="261" t="s">
        <v>662</v>
      </c>
      <c r="D13" s="256">
        <v>0</v>
      </c>
      <c r="E13" s="256">
        <v>0</v>
      </c>
    </row>
    <row r="14" spans="2:5" x14ac:dyDescent="0.35">
      <c r="C14" s="261" t="s">
        <v>658</v>
      </c>
      <c r="D14" s="185">
        <v>0</v>
      </c>
      <c r="E14" s="185">
        <v>0</v>
      </c>
    </row>
    <row r="15" spans="2:5" x14ac:dyDescent="0.35">
      <c r="C15" s="261" t="s">
        <v>653</v>
      </c>
      <c r="D15" s="185">
        <v>0</v>
      </c>
      <c r="E15" s="185">
        <v>0</v>
      </c>
    </row>
    <row r="16" spans="2:5" x14ac:dyDescent="0.35">
      <c r="C16" s="264" t="s">
        <v>659</v>
      </c>
      <c r="D16" s="265">
        <v>0</v>
      </c>
      <c r="E16" s="265">
        <v>0</v>
      </c>
    </row>
    <row r="17" spans="3:5" x14ac:dyDescent="0.35">
      <c r="C17" s="255" t="s">
        <v>660</v>
      </c>
      <c r="D17" s="216"/>
      <c r="E17" s="216"/>
    </row>
    <row r="18" spans="3:5" x14ac:dyDescent="0.35">
      <c r="C18" s="261" t="s">
        <v>663</v>
      </c>
      <c r="D18" s="163">
        <v>0</v>
      </c>
      <c r="E18" s="163">
        <v>0</v>
      </c>
    </row>
    <row r="19" spans="3:5" ht="15" thickBot="1" x14ac:dyDescent="0.4">
      <c r="C19" s="266" t="s">
        <v>664</v>
      </c>
      <c r="D19" s="259">
        <v>0</v>
      </c>
      <c r="E19" s="259">
        <v>0</v>
      </c>
    </row>
  </sheetData>
  <sheetProtection algorithmName="SHA-512" hashValue="iP72kCCvPf+6Xt7zjgJOzsxTGbf6NdIvKEEW2sRUYrX6mRPItXSKQ2deWhvcBw4F4l979bY0kAlLYbUxWWJIYQ==" saltValue="mGjK6aDz499PHPYVjx/5YA==" spinCount="100000" sheet="1" objects="1" scenarios="1"/>
  <mergeCells count="2">
    <mergeCell ref="C8:E8"/>
    <mergeCell ref="B6:E6"/>
  </mergeCells>
  <hyperlinks>
    <hyperlink ref="B2" location="Tartalom!A1" display="Back to contents page" xr:uid="{182F5790-D899-4C19-9FF4-79847EA553C9}"/>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sheetPr>
  <dimension ref="B1:E29"/>
  <sheetViews>
    <sheetView showGridLines="0" workbookViewId="0"/>
  </sheetViews>
  <sheetFormatPr defaultRowHeight="14.5" x14ac:dyDescent="0.35"/>
  <cols>
    <col min="1" max="2" width="4.453125" customWidth="1"/>
    <col min="3" max="3" width="65" customWidth="1"/>
    <col min="4" max="4" width="18.7265625" customWidth="1"/>
    <col min="5" max="5" width="17.54296875" customWidth="1"/>
  </cols>
  <sheetData>
    <row r="1" spans="2:5" ht="12.75" customHeight="1" x14ac:dyDescent="0.35"/>
    <row r="2" spans="2:5" x14ac:dyDescent="0.35">
      <c r="B2" s="153" t="s">
        <v>0</v>
      </c>
      <c r="C2" s="95"/>
    </row>
    <row r="3" spans="2:5" x14ac:dyDescent="0.35">
      <c r="B3" s="1"/>
      <c r="C3" s="1"/>
    </row>
    <row r="4" spans="2:5" ht="15.5" x14ac:dyDescent="0.35">
      <c r="B4" s="11" t="s">
        <v>665</v>
      </c>
      <c r="C4" s="2"/>
    </row>
    <row r="5" spans="2:5" ht="2.15" customHeight="1" x14ac:dyDescent="0.35">
      <c r="B5" s="1"/>
      <c r="C5" s="1"/>
    </row>
    <row r="6" spans="2:5" ht="2.15" customHeight="1" x14ac:dyDescent="0.35">
      <c r="B6" s="429"/>
      <c r="C6" s="429"/>
      <c r="D6" s="429"/>
      <c r="E6" s="429"/>
    </row>
    <row r="7" spans="2:5" ht="2.15" customHeight="1" x14ac:dyDescent="0.35">
      <c r="B7" s="3"/>
      <c r="C7" s="4"/>
    </row>
    <row r="8" spans="2:5" ht="15" thickBot="1" x14ac:dyDescent="0.4">
      <c r="B8" s="20"/>
      <c r="C8" s="438">
        <f>+Tartalom!B3</f>
        <v>46022</v>
      </c>
      <c r="D8" s="438"/>
      <c r="E8" s="438"/>
    </row>
    <row r="9" spans="2:5" ht="36" customHeight="1" thickBot="1" x14ac:dyDescent="0.4">
      <c r="C9" s="251" t="s">
        <v>2</v>
      </c>
      <c r="D9" s="250" t="s">
        <v>12</v>
      </c>
      <c r="E9" s="250" t="s">
        <v>608</v>
      </c>
    </row>
    <row r="10" spans="2:5" ht="23.25" customHeight="1" x14ac:dyDescent="0.35">
      <c r="C10" s="255" t="s">
        <v>667</v>
      </c>
      <c r="D10" s="227"/>
      <c r="E10" s="367">
        <v>0</v>
      </c>
    </row>
    <row r="11" spans="2:5" ht="25.5" customHeight="1" x14ac:dyDescent="0.35">
      <c r="C11" s="260" t="s">
        <v>668</v>
      </c>
      <c r="D11" s="209">
        <v>0</v>
      </c>
      <c r="E11" s="209">
        <v>0</v>
      </c>
    </row>
    <row r="12" spans="2:5" x14ac:dyDescent="0.35">
      <c r="C12" s="261" t="s">
        <v>669</v>
      </c>
      <c r="D12" s="209">
        <v>0</v>
      </c>
      <c r="E12" s="209">
        <v>0</v>
      </c>
    </row>
    <row r="13" spans="2:5" x14ac:dyDescent="0.35">
      <c r="C13" s="261" t="s">
        <v>670</v>
      </c>
      <c r="D13" s="209">
        <v>0</v>
      </c>
      <c r="E13" s="209">
        <v>0</v>
      </c>
    </row>
    <row r="14" spans="2:5" x14ac:dyDescent="0.35">
      <c r="C14" s="261" t="s">
        <v>671</v>
      </c>
      <c r="D14" s="209">
        <v>0</v>
      </c>
      <c r="E14" s="209">
        <v>0</v>
      </c>
    </row>
    <row r="15" spans="2:5" x14ac:dyDescent="0.35">
      <c r="C15" s="261" t="s">
        <v>672</v>
      </c>
      <c r="D15" s="209">
        <v>0</v>
      </c>
      <c r="E15" s="209">
        <v>0</v>
      </c>
    </row>
    <row r="16" spans="2:5" x14ac:dyDescent="0.35">
      <c r="C16" s="260" t="s">
        <v>673</v>
      </c>
      <c r="D16" s="209">
        <v>0</v>
      </c>
      <c r="E16" s="224"/>
    </row>
    <row r="17" spans="3:5" x14ac:dyDescent="0.35">
      <c r="C17" s="260" t="s">
        <v>674</v>
      </c>
      <c r="D17" s="209">
        <v>0</v>
      </c>
      <c r="E17" s="209">
        <v>0</v>
      </c>
    </row>
    <row r="18" spans="3:5" x14ac:dyDescent="0.35">
      <c r="C18" s="260" t="s">
        <v>666</v>
      </c>
      <c r="D18" s="209">
        <v>0</v>
      </c>
      <c r="E18" s="209">
        <v>0</v>
      </c>
    </row>
    <row r="19" spans="3:5" x14ac:dyDescent="0.35">
      <c r="C19" s="260" t="s">
        <v>675</v>
      </c>
      <c r="D19" s="209">
        <v>0</v>
      </c>
      <c r="E19" s="209">
        <v>0</v>
      </c>
    </row>
    <row r="20" spans="3:5" ht="25.5" customHeight="1" x14ac:dyDescent="0.35">
      <c r="C20" s="268" t="s">
        <v>676</v>
      </c>
      <c r="D20" s="273"/>
      <c r="E20" s="269">
        <v>0</v>
      </c>
    </row>
    <row r="21" spans="3:5" ht="39" customHeight="1" x14ac:dyDescent="0.35">
      <c r="C21" s="260" t="s">
        <v>677</v>
      </c>
      <c r="D21" s="163">
        <v>0</v>
      </c>
      <c r="E21" s="163">
        <v>0</v>
      </c>
    </row>
    <row r="22" spans="3:5" x14ac:dyDescent="0.35">
      <c r="C22" s="261" t="s">
        <v>669</v>
      </c>
      <c r="D22" s="163">
        <v>0</v>
      </c>
      <c r="E22" s="163">
        <v>0</v>
      </c>
    </row>
    <row r="23" spans="3:5" x14ac:dyDescent="0.35">
      <c r="C23" s="261" t="s">
        <v>670</v>
      </c>
      <c r="D23" s="163">
        <v>0</v>
      </c>
      <c r="E23" s="163">
        <v>0</v>
      </c>
    </row>
    <row r="24" spans="3:5" x14ac:dyDescent="0.35">
      <c r="C24" s="261" t="s">
        <v>671</v>
      </c>
      <c r="D24" s="163">
        <v>0</v>
      </c>
      <c r="E24" s="163">
        <v>0</v>
      </c>
    </row>
    <row r="25" spans="3:5" x14ac:dyDescent="0.35">
      <c r="C25" s="261" t="s">
        <v>672</v>
      </c>
      <c r="D25" s="163">
        <v>0</v>
      </c>
      <c r="E25" s="163">
        <v>0</v>
      </c>
    </row>
    <row r="26" spans="3:5" x14ac:dyDescent="0.35">
      <c r="C26" s="260" t="s">
        <v>673</v>
      </c>
      <c r="D26" s="163">
        <v>0</v>
      </c>
      <c r="E26" s="224"/>
    </row>
    <row r="27" spans="3:5" x14ac:dyDescent="0.35">
      <c r="C27" s="260" t="s">
        <v>674</v>
      </c>
      <c r="D27" s="163">
        <v>0</v>
      </c>
      <c r="E27" s="163">
        <v>0</v>
      </c>
    </row>
    <row r="28" spans="3:5" x14ac:dyDescent="0.35">
      <c r="C28" s="260" t="s">
        <v>666</v>
      </c>
      <c r="D28" s="163">
        <v>0</v>
      </c>
      <c r="E28" s="163">
        <v>0</v>
      </c>
    </row>
    <row r="29" spans="3:5" ht="15" thickBot="1" x14ac:dyDescent="0.4">
      <c r="C29" s="267" t="s">
        <v>675</v>
      </c>
      <c r="D29" s="259">
        <v>0</v>
      </c>
      <c r="E29" s="259">
        <v>0</v>
      </c>
    </row>
  </sheetData>
  <sheetProtection algorithmName="SHA-512" hashValue="Hjj1izD1rJBzVql5XY9TFliNpRtgTqy6bHgw7WyaRJ5udnNtAUYgws3AwvXK1e5foUrG2JBFUG3R3zq42Swvpg==" saltValue="vxpODJ7tq3Ok0Wb46KC12g==" spinCount="100000" sheet="1" objects="1" scenarios="1"/>
  <mergeCells count="2">
    <mergeCell ref="B6:E6"/>
    <mergeCell ref="C8:E8"/>
  </mergeCells>
  <hyperlinks>
    <hyperlink ref="B2" location="Tartalom!A1" display="Back to contents page" xr:uid="{0515FB87-0A65-4EC8-BB0B-23B84700DF2C}"/>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FAD8-C09F-44A6-9F20-DB1377449EA1}">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sheetPr>
  <dimension ref="B1:D26"/>
  <sheetViews>
    <sheetView showGridLines="0" workbookViewId="0"/>
  </sheetViews>
  <sheetFormatPr defaultRowHeight="14.5" x14ac:dyDescent="0.35"/>
  <cols>
    <col min="1" max="2" width="4.453125" customWidth="1"/>
    <col min="3" max="3" width="71.81640625" customWidth="1"/>
    <col min="4" max="4" width="18.7265625" customWidth="1"/>
  </cols>
  <sheetData>
    <row r="1" spans="2:4" ht="12.75" customHeight="1" x14ac:dyDescent="0.35"/>
    <row r="2" spans="2:4" x14ac:dyDescent="0.35">
      <c r="B2" s="153" t="s">
        <v>0</v>
      </c>
      <c r="C2" s="95"/>
    </row>
    <row r="3" spans="2:4" x14ac:dyDescent="0.35">
      <c r="B3" s="1"/>
      <c r="C3" s="1"/>
    </row>
    <row r="4" spans="2:4" ht="15.5" x14ac:dyDescent="0.35">
      <c r="B4" s="11" t="s">
        <v>678</v>
      </c>
      <c r="C4" s="2"/>
    </row>
    <row r="5" spans="2:4" x14ac:dyDescent="0.35">
      <c r="B5" s="1"/>
      <c r="C5" s="1"/>
    </row>
    <row r="6" spans="2:4" ht="40.5" customHeight="1" x14ac:dyDescent="0.35">
      <c r="B6" s="514" t="s">
        <v>929</v>
      </c>
      <c r="C6" s="514"/>
      <c r="D6" s="514"/>
    </row>
    <row r="7" spans="2:4" x14ac:dyDescent="0.35">
      <c r="B7" s="3"/>
      <c r="C7" s="4"/>
    </row>
    <row r="8" spans="2:4" ht="15" thickBot="1" x14ac:dyDescent="0.4">
      <c r="B8" s="20"/>
      <c r="C8" s="438">
        <f>+Tartalom!B3</f>
        <v>46022</v>
      </c>
      <c r="D8" s="438"/>
    </row>
    <row r="9" spans="2:4" x14ac:dyDescent="0.35">
      <c r="C9" s="492" t="s">
        <v>2</v>
      </c>
      <c r="D9" s="510" t="s">
        <v>170</v>
      </c>
    </row>
    <row r="10" spans="2:4" ht="23.25" customHeight="1" thickBot="1" x14ac:dyDescent="0.4">
      <c r="C10" s="493"/>
      <c r="D10" s="511"/>
    </row>
    <row r="11" spans="2:4" x14ac:dyDescent="0.35">
      <c r="C11" s="272" t="s">
        <v>1068</v>
      </c>
      <c r="D11" s="384"/>
    </row>
    <row r="12" spans="2:4" x14ac:dyDescent="0.35">
      <c r="C12" s="244" t="s">
        <v>1069</v>
      </c>
      <c r="D12" s="209">
        <v>0</v>
      </c>
    </row>
    <row r="13" spans="2:4" x14ac:dyDescent="0.35">
      <c r="C13" s="270" t="s">
        <v>1070</v>
      </c>
      <c r="D13" s="209">
        <v>0</v>
      </c>
    </row>
    <row r="14" spans="2:4" x14ac:dyDescent="0.35">
      <c r="C14" s="270" t="s">
        <v>1071</v>
      </c>
      <c r="D14" s="209">
        <v>0</v>
      </c>
    </row>
    <row r="15" spans="2:4" x14ac:dyDescent="0.35">
      <c r="C15" s="270" t="s">
        <v>1072</v>
      </c>
      <c r="D15" s="209">
        <v>0</v>
      </c>
    </row>
    <row r="16" spans="2:4" x14ac:dyDescent="0.35">
      <c r="C16" s="270" t="s">
        <v>1073</v>
      </c>
      <c r="D16" s="209">
        <v>0</v>
      </c>
    </row>
    <row r="17" spans="3:4" x14ac:dyDescent="0.35">
      <c r="C17" s="270" t="s">
        <v>1074</v>
      </c>
      <c r="D17" s="209">
        <v>0</v>
      </c>
    </row>
    <row r="18" spans="3:4" x14ac:dyDescent="0.35">
      <c r="C18" s="270" t="s">
        <v>1075</v>
      </c>
      <c r="D18" s="209">
        <v>0</v>
      </c>
    </row>
    <row r="19" spans="3:4" x14ac:dyDescent="0.35">
      <c r="C19" s="270" t="s">
        <v>1076</v>
      </c>
      <c r="D19" s="224"/>
    </row>
    <row r="20" spans="3:4" x14ac:dyDescent="0.35">
      <c r="C20" s="270" t="s">
        <v>1077</v>
      </c>
      <c r="D20" s="209">
        <v>0</v>
      </c>
    </row>
    <row r="21" spans="3:4" x14ac:dyDescent="0.35">
      <c r="C21" s="270" t="s">
        <v>1078</v>
      </c>
      <c r="D21" s="209">
        <v>0</v>
      </c>
    </row>
    <row r="22" spans="3:4" x14ac:dyDescent="0.35">
      <c r="C22" s="270" t="s">
        <v>1079</v>
      </c>
      <c r="D22" s="209">
        <v>0</v>
      </c>
    </row>
    <row r="23" spans="3:4" x14ac:dyDescent="0.35">
      <c r="C23" s="270" t="s">
        <v>1080</v>
      </c>
      <c r="D23" s="224"/>
    </row>
    <row r="24" spans="3:4" x14ac:dyDescent="0.35">
      <c r="C24" s="270" t="s">
        <v>1081</v>
      </c>
      <c r="D24" s="209">
        <v>0</v>
      </c>
    </row>
    <row r="25" spans="3:4" x14ac:dyDescent="0.35">
      <c r="C25" s="270" t="s">
        <v>1082</v>
      </c>
      <c r="D25" s="209">
        <v>0</v>
      </c>
    </row>
    <row r="26" spans="3:4" ht="15" thickBot="1" x14ac:dyDescent="0.4">
      <c r="C26" s="192" t="s">
        <v>1083</v>
      </c>
      <c r="D26" s="225">
        <v>0</v>
      </c>
    </row>
  </sheetData>
  <sheetProtection algorithmName="SHA-512" hashValue="OUc7jNwbx4AXc98eUmzOo4CoDMKqsTlldygLqW9VMCGU8Jl6cFrSvpy6tcjMaw+FTXxKOaZ4bOHg4HPblyfQ8w==" saltValue="psd9IOe+BDDNRFfGXywM7A==" spinCount="100000" sheet="1" objects="1" scenarios="1"/>
  <mergeCells count="4">
    <mergeCell ref="B6:D6"/>
    <mergeCell ref="D9:D10"/>
    <mergeCell ref="C9:C10"/>
    <mergeCell ref="C8:D8"/>
  </mergeCells>
  <hyperlinks>
    <hyperlink ref="B2" location="Tartalom!A1" display="Back to contents page" xr:uid="{1E4AAE6D-2A05-480B-9553-E2B7C3CD39A8}"/>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1C5AA-6F22-4252-BCE7-356E5EA70A69}">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DB011-54D3-4FC8-8ED5-BECFCEC87355}">
  <sheetPr>
    <tabColor theme="9" tint="0.79998168889431442"/>
  </sheetPr>
  <dimension ref="B2:D11"/>
  <sheetViews>
    <sheetView workbookViewId="0"/>
  </sheetViews>
  <sheetFormatPr defaultRowHeight="10" x14ac:dyDescent="0.2"/>
  <cols>
    <col min="1" max="1" width="4.453125" style="311" customWidth="1"/>
    <col min="2" max="2" width="44.90625" style="311" customWidth="1"/>
    <col min="3" max="4" width="17.453125" style="311" customWidth="1"/>
    <col min="5" max="16384" width="8.7265625" style="311"/>
  </cols>
  <sheetData>
    <row r="2" spans="2:4" x14ac:dyDescent="0.2">
      <c r="B2" s="392" t="s">
        <v>0</v>
      </c>
    </row>
    <row r="4" spans="2:4" ht="10.5" x14ac:dyDescent="0.25">
      <c r="B4" s="393" t="s">
        <v>1132</v>
      </c>
    </row>
    <row r="6" spans="2:4" ht="11" thickBot="1" x14ac:dyDescent="0.3">
      <c r="B6" s="515">
        <f>+Tartalom!B3</f>
        <v>46022</v>
      </c>
      <c r="C6" s="515"/>
    </row>
    <row r="7" spans="2:4" ht="14.5" customHeight="1" x14ac:dyDescent="0.2">
      <c r="B7" s="516" t="s">
        <v>2</v>
      </c>
      <c r="C7" s="518" t="s">
        <v>1114</v>
      </c>
      <c r="D7" s="518" t="s">
        <v>1115</v>
      </c>
    </row>
    <row r="8" spans="2:4" ht="10.5" thickBot="1" x14ac:dyDescent="0.25">
      <c r="B8" s="517"/>
      <c r="C8" s="519"/>
      <c r="D8" s="519" t="s">
        <v>1085</v>
      </c>
    </row>
    <row r="9" spans="2:4" x14ac:dyDescent="0.2">
      <c r="B9" s="311" t="s">
        <v>1128</v>
      </c>
      <c r="C9" s="386">
        <v>0</v>
      </c>
      <c r="D9" s="224"/>
    </row>
    <row r="10" spans="2:4" x14ac:dyDescent="0.2">
      <c r="B10" s="311" t="s">
        <v>1129</v>
      </c>
      <c r="C10" s="386">
        <v>0</v>
      </c>
      <c r="D10" s="224"/>
    </row>
    <row r="11" spans="2:4" ht="11" thickBot="1" x14ac:dyDescent="0.25">
      <c r="B11" s="387" t="s">
        <v>1130</v>
      </c>
      <c r="C11" s="228"/>
      <c r="D11" s="388">
        <v>0</v>
      </c>
    </row>
  </sheetData>
  <sheetProtection algorithmName="SHA-512" hashValue="RYcOklpOYbZOuzeBWCIrKlhjddshb3iN4by5hIYz5tqvKCvfX3hrdwc4cq9qd/n9KARplHyAtzfLnEQV9YrFWA==" saltValue="8ofmz35Y83MkTKk7U+vHww==" spinCount="100000" sheet="1" objects="1" scenarios="1"/>
  <mergeCells count="4">
    <mergeCell ref="B6:C6"/>
    <mergeCell ref="B7:B8"/>
    <mergeCell ref="C7:C8"/>
    <mergeCell ref="D7:D8"/>
  </mergeCells>
  <hyperlinks>
    <hyperlink ref="B2" location="Tartalom!A1" display="Back to contents page" xr:uid="{89853DB6-8E04-47C2-AB1A-AF0D9E03BAB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F124-666B-404C-9935-9532DEC2576C}">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1E11-0C5C-46D5-98FE-85BFD1384DFD}">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65BB-D9F7-481A-AC6B-73CF8EA4FD75}">
  <sheetPr>
    <tabColor theme="9" tint="0.79998168889431442"/>
  </sheetPr>
  <dimension ref="B3:M24"/>
  <sheetViews>
    <sheetView workbookViewId="0"/>
  </sheetViews>
  <sheetFormatPr defaultRowHeight="10" x14ac:dyDescent="0.2"/>
  <cols>
    <col min="1" max="1" width="4.453125" style="311" customWidth="1"/>
    <col min="2" max="2" width="54.54296875" style="311" customWidth="1"/>
    <col min="3" max="3" width="10.6328125" style="311" bestFit="1" customWidth="1"/>
    <col min="4" max="12" width="8.7265625" style="311"/>
    <col min="13" max="13" width="9.7265625" style="311" customWidth="1"/>
    <col min="14" max="16384" width="8.7265625" style="311"/>
  </cols>
  <sheetData>
    <row r="3" spans="2:13" x14ac:dyDescent="0.2">
      <c r="B3" s="392" t="s">
        <v>0</v>
      </c>
    </row>
    <row r="5" spans="2:13" ht="10.5" x14ac:dyDescent="0.25">
      <c r="B5" s="393" t="s">
        <v>1118</v>
      </c>
    </row>
    <row r="7" spans="2:13" ht="11" thickBot="1" x14ac:dyDescent="0.3">
      <c r="B7" s="389">
        <f>+Tartalom!B3</f>
        <v>46022</v>
      </c>
      <c r="C7" s="389"/>
      <c r="D7" s="389"/>
      <c r="E7" s="389"/>
      <c r="F7" s="389"/>
      <c r="G7" s="389"/>
      <c r="H7" s="389"/>
      <c r="I7" s="389"/>
      <c r="J7" s="389"/>
      <c r="K7" s="389"/>
      <c r="L7" s="389"/>
      <c r="M7" s="389"/>
    </row>
    <row r="8" spans="2:13" s="394" customFormat="1" ht="21.5" thickBot="1" x14ac:dyDescent="0.25">
      <c r="B8" s="390" t="s">
        <v>2</v>
      </c>
      <c r="C8" s="391">
        <f>Tartalom!B3</f>
        <v>46022</v>
      </c>
      <c r="D8" s="391">
        <f>+EOMONTH(C8,-3)</f>
        <v>45930</v>
      </c>
      <c r="E8" s="391">
        <f t="shared" ref="E8:L8" si="0">+EOMONTH(D8,-3)</f>
        <v>45838</v>
      </c>
      <c r="F8" s="391">
        <f t="shared" si="0"/>
        <v>45747</v>
      </c>
      <c r="G8" s="391">
        <f t="shared" si="0"/>
        <v>45657</v>
      </c>
      <c r="H8" s="391">
        <f t="shared" si="0"/>
        <v>45565</v>
      </c>
      <c r="I8" s="391">
        <f t="shared" si="0"/>
        <v>45473</v>
      </c>
      <c r="J8" s="391">
        <f t="shared" si="0"/>
        <v>45382</v>
      </c>
      <c r="K8" s="391">
        <f t="shared" si="0"/>
        <v>45291</v>
      </c>
      <c r="L8" s="391">
        <f t="shared" si="0"/>
        <v>45199</v>
      </c>
      <c r="M8" s="391" t="s">
        <v>1119</v>
      </c>
    </row>
    <row r="9" spans="2:13" ht="10.5" x14ac:dyDescent="0.25">
      <c r="B9" s="395" t="s">
        <v>1120</v>
      </c>
    </row>
    <row r="10" spans="2:13" ht="20" x14ac:dyDescent="0.2">
      <c r="B10" s="385" t="s">
        <v>1121</v>
      </c>
      <c r="C10" s="423">
        <v>1450.4831999999999</v>
      </c>
      <c r="D10" s="423">
        <v>93.7727</v>
      </c>
      <c r="E10" s="423">
        <v>577.5453</v>
      </c>
      <c r="F10" s="423">
        <v>274.3288</v>
      </c>
      <c r="G10" s="423">
        <v>97.043700000000001</v>
      </c>
      <c r="H10" s="423">
        <v>132.30950000000001</v>
      </c>
      <c r="I10" s="423">
        <v>52.0991</v>
      </c>
      <c r="J10" s="423">
        <v>45.723199999999999</v>
      </c>
      <c r="K10" s="423">
        <v>75.773399999999995</v>
      </c>
      <c r="L10" s="423">
        <v>14.8725</v>
      </c>
      <c r="M10" s="423">
        <v>281.39513999999997</v>
      </c>
    </row>
    <row r="11" spans="2:13" x14ac:dyDescent="0.2">
      <c r="B11" s="385" t="s">
        <v>1122</v>
      </c>
      <c r="C11" s="423">
        <v>1</v>
      </c>
      <c r="D11" s="423">
        <v>5</v>
      </c>
      <c r="E11" s="423">
        <v>28</v>
      </c>
      <c r="F11" s="423">
        <v>18</v>
      </c>
      <c r="G11" s="423">
        <v>7</v>
      </c>
      <c r="H11" s="423">
        <v>5</v>
      </c>
      <c r="I11" s="423">
        <v>5</v>
      </c>
      <c r="J11" s="423">
        <v>2</v>
      </c>
      <c r="K11" s="423">
        <v>3</v>
      </c>
      <c r="L11" s="423">
        <v>1</v>
      </c>
      <c r="M11" s="423">
        <v>7.5</v>
      </c>
    </row>
    <row r="12" spans="2:13" x14ac:dyDescent="0.2">
      <c r="B12" s="385" t="s">
        <v>1123</v>
      </c>
      <c r="C12" s="423">
        <v>0</v>
      </c>
      <c r="D12" s="423">
        <v>0</v>
      </c>
      <c r="E12" s="423">
        <v>0</v>
      </c>
      <c r="F12" s="423">
        <v>0</v>
      </c>
      <c r="G12" s="423">
        <v>0</v>
      </c>
      <c r="H12" s="423">
        <v>0</v>
      </c>
      <c r="I12" s="423">
        <v>0</v>
      </c>
      <c r="J12" s="423">
        <v>0</v>
      </c>
      <c r="K12" s="423">
        <v>0</v>
      </c>
      <c r="L12" s="423">
        <v>0</v>
      </c>
      <c r="M12" s="423">
        <v>0</v>
      </c>
    </row>
    <row r="13" spans="2:13" x14ac:dyDescent="0.2">
      <c r="B13" s="385" t="s">
        <v>1124</v>
      </c>
      <c r="C13" s="423">
        <v>0</v>
      </c>
      <c r="D13" s="423">
        <v>0</v>
      </c>
      <c r="E13" s="423">
        <v>0</v>
      </c>
      <c r="F13" s="423">
        <v>0</v>
      </c>
      <c r="G13" s="423">
        <v>0</v>
      </c>
      <c r="H13" s="423">
        <v>0</v>
      </c>
      <c r="I13" s="423">
        <v>0</v>
      </c>
      <c r="J13" s="423">
        <v>0</v>
      </c>
      <c r="K13" s="423">
        <v>0</v>
      </c>
      <c r="L13" s="423">
        <v>0</v>
      </c>
      <c r="M13" s="423">
        <v>0</v>
      </c>
    </row>
    <row r="14" spans="2:13" ht="20" x14ac:dyDescent="0.2">
      <c r="B14" s="385" t="s">
        <v>1125</v>
      </c>
      <c r="C14" s="423">
        <v>1450.4831999999999</v>
      </c>
      <c r="D14" s="423">
        <v>93.7727</v>
      </c>
      <c r="E14" s="423">
        <v>577.5453</v>
      </c>
      <c r="F14" s="423">
        <v>274.3288</v>
      </c>
      <c r="G14" s="423">
        <v>97.043700000000001</v>
      </c>
      <c r="H14" s="423">
        <v>132.30950000000001</v>
      </c>
      <c r="I14" s="423">
        <v>52.0991</v>
      </c>
      <c r="J14" s="423">
        <v>45.723199999999999</v>
      </c>
      <c r="K14" s="423">
        <v>75.773399999999995</v>
      </c>
      <c r="L14" s="423">
        <v>14.8725</v>
      </c>
      <c r="M14" s="423">
        <v>281.39513999999997</v>
      </c>
    </row>
    <row r="15" spans="2:13" ht="10.5" x14ac:dyDescent="0.2">
      <c r="B15" s="396" t="s">
        <v>1126</v>
      </c>
      <c r="C15" s="423"/>
      <c r="D15" s="423"/>
      <c r="E15" s="423"/>
      <c r="F15" s="423"/>
      <c r="G15" s="423"/>
      <c r="H15" s="423"/>
      <c r="I15" s="423"/>
      <c r="J15" s="423"/>
      <c r="K15" s="423"/>
      <c r="L15" s="423"/>
      <c r="M15" s="423"/>
    </row>
    <row r="16" spans="2:13" ht="20" x14ac:dyDescent="0.2">
      <c r="B16" s="385" t="s">
        <v>1121</v>
      </c>
      <c r="C16" s="423">
        <v>1450.4831999999999</v>
      </c>
      <c r="D16" s="423">
        <v>50.585599999999999</v>
      </c>
      <c r="E16" s="423">
        <v>153.4692</v>
      </c>
      <c r="F16" s="423">
        <v>65.902500000000003</v>
      </c>
      <c r="G16" s="423" t="s">
        <v>1181</v>
      </c>
      <c r="H16" s="423">
        <v>67.288200000000003</v>
      </c>
      <c r="I16" s="423" t="s">
        <v>1181</v>
      </c>
      <c r="J16" s="423" t="s">
        <v>1181</v>
      </c>
      <c r="K16" s="423">
        <v>58</v>
      </c>
      <c r="L16" s="423" t="s">
        <v>1181</v>
      </c>
      <c r="M16" s="423">
        <v>307.62144999999998</v>
      </c>
    </row>
    <row r="17" spans="2:13" x14ac:dyDescent="0.2">
      <c r="B17" s="385" t="s">
        <v>1122</v>
      </c>
      <c r="C17" s="423">
        <v>1</v>
      </c>
      <c r="D17" s="423">
        <v>1</v>
      </c>
      <c r="E17" s="423">
        <v>2</v>
      </c>
      <c r="F17" s="423">
        <v>1</v>
      </c>
      <c r="G17" s="423">
        <v>0</v>
      </c>
      <c r="H17" s="423">
        <v>1</v>
      </c>
      <c r="I17" s="423">
        <v>0</v>
      </c>
      <c r="J17" s="423">
        <v>0</v>
      </c>
      <c r="K17" s="423">
        <v>1</v>
      </c>
      <c r="L17" s="423">
        <v>0</v>
      </c>
      <c r="M17" s="423">
        <v>0.7</v>
      </c>
    </row>
    <row r="18" spans="2:13" x14ac:dyDescent="0.2">
      <c r="B18" s="385" t="s">
        <v>1123</v>
      </c>
      <c r="C18" s="423">
        <v>0</v>
      </c>
      <c r="D18" s="423">
        <v>0</v>
      </c>
      <c r="E18" s="423">
        <v>0</v>
      </c>
      <c r="F18" s="423">
        <v>0</v>
      </c>
      <c r="G18" s="423">
        <v>0</v>
      </c>
      <c r="H18" s="423">
        <v>0</v>
      </c>
      <c r="I18" s="423">
        <v>0</v>
      </c>
      <c r="J18" s="423">
        <v>0</v>
      </c>
      <c r="K18" s="423">
        <v>0</v>
      </c>
      <c r="L18" s="423">
        <v>0</v>
      </c>
      <c r="M18" s="423">
        <v>0</v>
      </c>
    </row>
    <row r="19" spans="2:13" x14ac:dyDescent="0.2">
      <c r="B19" s="385" t="s">
        <v>1124</v>
      </c>
      <c r="C19" s="423">
        <v>0</v>
      </c>
      <c r="D19" s="423">
        <v>0</v>
      </c>
      <c r="E19" s="423">
        <v>0</v>
      </c>
      <c r="F19" s="423">
        <v>0</v>
      </c>
      <c r="G19" s="423">
        <v>0</v>
      </c>
      <c r="H19" s="423">
        <v>0</v>
      </c>
      <c r="I19" s="423">
        <v>0</v>
      </c>
      <c r="J19" s="423">
        <v>0</v>
      </c>
      <c r="K19" s="423">
        <v>0</v>
      </c>
      <c r="L19" s="423">
        <v>0</v>
      </c>
      <c r="M19" s="423">
        <v>0</v>
      </c>
    </row>
    <row r="20" spans="2:13" ht="20" x14ac:dyDescent="0.2">
      <c r="B20" s="385" t="s">
        <v>1125</v>
      </c>
      <c r="C20" s="423">
        <v>1450.4831999999999</v>
      </c>
      <c r="D20" s="423">
        <v>50.585599999999999</v>
      </c>
      <c r="E20" s="423">
        <v>153.4692</v>
      </c>
      <c r="F20" s="423">
        <v>65.902500000000003</v>
      </c>
      <c r="G20" s="423" t="s">
        <v>1181</v>
      </c>
      <c r="H20" s="423">
        <v>67.288200000000003</v>
      </c>
      <c r="I20" s="423" t="s">
        <v>1181</v>
      </c>
      <c r="J20" s="423" t="s">
        <v>1181</v>
      </c>
      <c r="K20" s="423">
        <v>58</v>
      </c>
      <c r="L20" s="423" t="s">
        <v>1181</v>
      </c>
      <c r="M20" s="423">
        <v>307.62144999999998</v>
      </c>
    </row>
    <row r="21" spans="2:13" ht="10.5" x14ac:dyDescent="0.2">
      <c r="B21" s="396" t="s">
        <v>1127</v>
      </c>
    </row>
    <row r="22" spans="2:13" x14ac:dyDescent="0.2">
      <c r="B22" s="385" t="s">
        <v>1098</v>
      </c>
    </row>
    <row r="23" spans="2:13" x14ac:dyDescent="0.2">
      <c r="B23" s="385" t="s">
        <v>1098</v>
      </c>
    </row>
    <row r="24" spans="2:13" x14ac:dyDescent="0.2">
      <c r="B24" s="385" t="s">
        <v>1098</v>
      </c>
    </row>
  </sheetData>
  <sheetProtection algorithmName="SHA-512" hashValue="L3ig/TvsGeT91W6/8/eOdY1wY+WErmRFCJqCpxcgDqNoMZxJDg/8AToSo+dXuv2hKs4v2NvY0mmSvgJyFoeKSQ==" saltValue="/3e9R6lH5XOkiSmtUh6rQA==" spinCount="100000" sheet="1" objects="1" scenarios="1"/>
  <hyperlinks>
    <hyperlink ref="B3" location="Tartalom!A1" display="Back to contents page" xr:uid="{951C78E1-6A5D-4124-BD3B-116FA97DA873}"/>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5FFD-680C-4092-BCB2-892E7621E12F}">
  <sheetPr>
    <tabColor theme="9" tint="0.79998168889431442"/>
  </sheetPr>
  <dimension ref="B3:G33"/>
  <sheetViews>
    <sheetView workbookViewId="0"/>
  </sheetViews>
  <sheetFormatPr defaultRowHeight="10" x14ac:dyDescent="0.2"/>
  <cols>
    <col min="1" max="1" width="4.453125" style="311" customWidth="1"/>
    <col min="2" max="2" width="8.1796875" style="311" customWidth="1"/>
    <col min="3" max="3" width="54.54296875" style="311" customWidth="1"/>
    <col min="4" max="4" width="10.6328125" style="311" bestFit="1" customWidth="1"/>
    <col min="5" max="6" width="8.7265625" style="311"/>
    <col min="7" max="7" width="9.7265625" style="311" customWidth="1"/>
    <col min="8" max="16384" width="8.7265625" style="311"/>
  </cols>
  <sheetData>
    <row r="3" spans="2:7" x14ac:dyDescent="0.2">
      <c r="B3" s="392" t="s">
        <v>0</v>
      </c>
      <c r="C3" s="392"/>
    </row>
    <row r="5" spans="2:7" ht="10.5" x14ac:dyDescent="0.25">
      <c r="B5" s="393" t="s">
        <v>1133</v>
      </c>
      <c r="C5" s="393"/>
    </row>
    <row r="7" spans="2:7" ht="11" thickBot="1" x14ac:dyDescent="0.3">
      <c r="B7" s="389">
        <f>+Tartalom!B3</f>
        <v>46022</v>
      </c>
      <c r="C7" s="389"/>
      <c r="D7" s="389"/>
      <c r="E7" s="389"/>
      <c r="F7" s="389"/>
      <c r="G7" s="389"/>
    </row>
    <row r="8" spans="2:7" s="394" customFormat="1" ht="15" thickBot="1" x14ac:dyDescent="0.25">
      <c r="B8" s="520" t="s">
        <v>2</v>
      </c>
      <c r="C8" s="521"/>
      <c r="D8" s="391">
        <f>Tartalom!B3</f>
        <v>46022</v>
      </c>
      <c r="E8" s="391">
        <f>+EOMONTH(D8,-12)</f>
        <v>45657</v>
      </c>
      <c r="F8" s="391">
        <f>+EOMONTH(E8,-12)</f>
        <v>45291</v>
      </c>
      <c r="G8" s="391" t="s">
        <v>1134</v>
      </c>
    </row>
    <row r="9" spans="2:7" ht="10.5" x14ac:dyDescent="0.25">
      <c r="B9" s="310"/>
      <c r="C9" s="395" t="s">
        <v>1135</v>
      </c>
      <c r="D9" s="425"/>
      <c r="E9" s="425"/>
      <c r="F9" s="425"/>
      <c r="G9" s="423">
        <v>23863.92861980417</v>
      </c>
    </row>
    <row r="10" spans="2:7" ht="10.5" x14ac:dyDescent="0.2">
      <c r="B10" s="385">
        <v>1</v>
      </c>
      <c r="C10" s="396" t="s">
        <v>1136</v>
      </c>
      <c r="D10" s="425"/>
      <c r="E10" s="425"/>
      <c r="F10" s="425"/>
      <c r="G10" s="423">
        <v>20207.952270137503</v>
      </c>
    </row>
    <row r="11" spans="2:7" ht="30" x14ac:dyDescent="0.2">
      <c r="B11" s="385" t="s">
        <v>1168</v>
      </c>
      <c r="C11" s="385" t="s">
        <v>1137</v>
      </c>
      <c r="D11" s="423"/>
      <c r="E11" s="423"/>
      <c r="F11" s="423"/>
      <c r="G11" s="423"/>
    </row>
    <row r="12" spans="2:7" x14ac:dyDescent="0.2">
      <c r="B12" s="385" t="s">
        <v>1169</v>
      </c>
      <c r="C12" s="385" t="s">
        <v>1138</v>
      </c>
      <c r="D12" s="423">
        <v>60614.110282000001</v>
      </c>
      <c r="E12" s="423">
        <v>62861.834562999997</v>
      </c>
      <c r="F12" s="423">
        <v>72685.538478999995</v>
      </c>
      <c r="G12" s="423">
        <v>65387.161107999993</v>
      </c>
    </row>
    <row r="13" spans="2:7" x14ac:dyDescent="0.2">
      <c r="B13" s="385" t="s">
        <v>1170</v>
      </c>
      <c r="C13" s="385" t="s">
        <v>1139</v>
      </c>
      <c r="D13" s="423">
        <v>-37251.478082000001</v>
      </c>
      <c r="E13" s="423">
        <v>-41819.799617999997</v>
      </c>
      <c r="F13" s="423">
        <v>-50765.845835</v>
      </c>
      <c r="G13" s="423">
        <v>-43279.041178333333</v>
      </c>
    </row>
    <row r="14" spans="2:7" x14ac:dyDescent="0.2">
      <c r="B14" s="385" t="s">
        <v>1171</v>
      </c>
      <c r="C14" s="385" t="s">
        <v>1140</v>
      </c>
      <c r="D14" s="423">
        <v>723357.42238</v>
      </c>
      <c r="E14" s="423">
        <v>903704.30128699995</v>
      </c>
      <c r="F14" s="423">
        <v>832136.46661799995</v>
      </c>
      <c r="G14" s="423">
        <v>819732.73009500001</v>
      </c>
    </row>
    <row r="15" spans="2:7" x14ac:dyDescent="0.2">
      <c r="B15" s="385" t="s">
        <v>1172</v>
      </c>
      <c r="C15" s="385" t="s">
        <v>1141</v>
      </c>
      <c r="D15" s="423">
        <v>3941.155831</v>
      </c>
      <c r="E15" s="423">
        <v>545.42755499999998</v>
      </c>
      <c r="F15" s="423">
        <v>805.31414299999994</v>
      </c>
      <c r="G15" s="423">
        <v>1763.9658429999999</v>
      </c>
    </row>
    <row r="16" spans="2:7" ht="10.5" x14ac:dyDescent="0.2">
      <c r="B16" s="385">
        <v>2</v>
      </c>
      <c r="C16" s="396" t="s">
        <v>1142</v>
      </c>
      <c r="D16" s="425"/>
      <c r="E16" s="425"/>
      <c r="F16" s="425"/>
      <c r="G16" s="423">
        <v>2450.4135836666669</v>
      </c>
    </row>
    <row r="17" spans="2:7" x14ac:dyDescent="0.2">
      <c r="B17" s="385" t="s">
        <v>616</v>
      </c>
      <c r="C17" s="385" t="s">
        <v>1143</v>
      </c>
      <c r="D17" s="423">
        <v>1154.2910280000001</v>
      </c>
      <c r="E17" s="423">
        <v>1146.5652580000001</v>
      </c>
      <c r="F17" s="423">
        <v>1071.049612</v>
      </c>
      <c r="G17" s="423">
        <v>1123.9686326666667</v>
      </c>
    </row>
    <row r="18" spans="2:7" x14ac:dyDescent="0.2">
      <c r="B18" s="385" t="s">
        <v>617</v>
      </c>
      <c r="C18" s="385" t="s">
        <v>1144</v>
      </c>
      <c r="D18" s="423">
        <v>884.13891100000001</v>
      </c>
      <c r="E18" s="423">
        <v>693.30286799999999</v>
      </c>
      <c r="F18" s="423">
        <v>458.02013099999999</v>
      </c>
      <c r="G18" s="423">
        <v>678.48730333333333</v>
      </c>
    </row>
    <row r="19" spans="2:7" x14ac:dyDescent="0.2">
      <c r="B19" s="385" t="s">
        <v>618</v>
      </c>
      <c r="C19" s="385" t="s">
        <v>1145</v>
      </c>
      <c r="D19" s="423">
        <v>1529.995034</v>
      </c>
      <c r="E19" s="423">
        <v>1270.437588</v>
      </c>
      <c r="F19" s="423">
        <v>1178.902231</v>
      </c>
      <c r="G19" s="423">
        <v>1326.4449510000002</v>
      </c>
    </row>
    <row r="20" spans="2:7" x14ac:dyDescent="0.2">
      <c r="B20" s="385" t="s">
        <v>1173</v>
      </c>
      <c r="C20" s="385" t="s">
        <v>1146</v>
      </c>
      <c r="D20" s="423">
        <v>1794.823298</v>
      </c>
      <c r="E20" s="423">
        <v>192.18939599999999</v>
      </c>
      <c r="F20" s="423">
        <v>149.25071399999999</v>
      </c>
      <c r="G20" s="423">
        <v>712.08780266666656</v>
      </c>
    </row>
    <row r="21" spans="2:7" ht="10.5" x14ac:dyDescent="0.2">
      <c r="B21" s="385">
        <v>3</v>
      </c>
      <c r="C21" s="396" t="s">
        <v>1147</v>
      </c>
      <c r="D21" s="425"/>
      <c r="E21" s="425"/>
      <c r="F21" s="425"/>
      <c r="G21" s="423">
        <v>1205.562766</v>
      </c>
    </row>
    <row r="22" spans="2:7" x14ac:dyDescent="0.2">
      <c r="B22" s="385" t="s">
        <v>61</v>
      </c>
      <c r="C22" s="385" t="s">
        <v>1148</v>
      </c>
      <c r="D22" s="423">
        <v>-97.314082999999997</v>
      </c>
      <c r="E22" s="423">
        <v>-105.264019</v>
      </c>
      <c r="F22" s="423">
        <v>-31.975933000000001</v>
      </c>
      <c r="G22" s="423">
        <v>78.184678333333338</v>
      </c>
    </row>
    <row r="23" spans="2:7" x14ac:dyDescent="0.2">
      <c r="B23" s="385" t="s">
        <v>1174</v>
      </c>
      <c r="C23" s="385" t="s">
        <v>1149</v>
      </c>
      <c r="D23" s="423">
        <v>-2697.544249</v>
      </c>
      <c r="E23" s="423">
        <v>167.57152600000001</v>
      </c>
      <c r="F23" s="423">
        <v>517.01848800000005</v>
      </c>
      <c r="G23" s="423">
        <v>1127.3780876666667</v>
      </c>
    </row>
    <row r="24" spans="2:7" ht="21" x14ac:dyDescent="0.2">
      <c r="B24" s="385" t="s">
        <v>1175</v>
      </c>
      <c r="C24" s="396" t="s">
        <v>1150</v>
      </c>
      <c r="D24" s="425"/>
      <c r="E24" s="425"/>
      <c r="F24" s="425"/>
      <c r="G24" s="423" t="s">
        <v>1186</v>
      </c>
    </row>
    <row r="25" spans="2:7" ht="10.5" x14ac:dyDescent="0.2">
      <c r="B25" s="385">
        <v>4</v>
      </c>
      <c r="C25" s="396" t="s">
        <v>1151</v>
      </c>
      <c r="D25" s="425"/>
      <c r="E25" s="425"/>
      <c r="F25" s="425"/>
      <c r="G25" s="423">
        <v>23863.92861980417</v>
      </c>
    </row>
    <row r="26" spans="2:7" ht="10.5" x14ac:dyDescent="0.2">
      <c r="B26" s="385">
        <v>5</v>
      </c>
      <c r="C26" s="396" t="s">
        <v>1152</v>
      </c>
      <c r="D26" s="425"/>
      <c r="E26" s="425"/>
      <c r="F26" s="425"/>
      <c r="G26" s="423">
        <v>2863.6714343765002</v>
      </c>
    </row>
    <row r="29" spans="2:7" ht="11" thickBot="1" x14ac:dyDescent="0.3">
      <c r="B29" s="395" t="s">
        <v>1153</v>
      </c>
      <c r="C29" s="395"/>
    </row>
    <row r="30" spans="2:7" ht="15" thickBot="1" x14ac:dyDescent="0.25">
      <c r="B30" s="520" t="s">
        <v>2</v>
      </c>
      <c r="C30" s="521"/>
      <c r="D30" s="391">
        <f>D8</f>
        <v>46022</v>
      </c>
    </row>
    <row r="31" spans="2:7" x14ac:dyDescent="0.2">
      <c r="B31" s="311" t="s">
        <v>1018</v>
      </c>
      <c r="C31" s="311" t="s">
        <v>1154</v>
      </c>
      <c r="D31" s="311">
        <v>0</v>
      </c>
    </row>
    <row r="32" spans="2:7" x14ac:dyDescent="0.2">
      <c r="B32" s="311" t="s">
        <v>1019</v>
      </c>
      <c r="C32" s="311" t="s">
        <v>1155</v>
      </c>
      <c r="D32" s="311">
        <v>0</v>
      </c>
    </row>
    <row r="33" spans="2:4" x14ac:dyDescent="0.2">
      <c r="B33" s="311" t="s">
        <v>1156</v>
      </c>
      <c r="C33" s="311" t="s">
        <v>1157</v>
      </c>
      <c r="D33" s="311">
        <v>0</v>
      </c>
    </row>
  </sheetData>
  <sheetProtection algorithmName="SHA-512" hashValue="T5jWKqOOuyQ8QRKeQ3RO5GFOzYQb3JE4JQykUw0/Y/XElUAI71Rd4EGBt4aKUCpguYCani4VD1My1r2DWjc7yQ==" saltValue="IkJ+BGZYz0FORUGvALsbXA==" spinCount="100000" sheet="1" objects="1" scenarios="1"/>
  <mergeCells count="2">
    <mergeCell ref="B8:C8"/>
    <mergeCell ref="B30:C30"/>
  </mergeCells>
  <hyperlinks>
    <hyperlink ref="B3" location="Tartalom!A1" display="Back to contents page" xr:uid="{92423B2A-A4B4-46E7-A5D2-3D5817C25A22}"/>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36819-FFAD-4FBA-936B-CD1111D2052C}">
  <sheetPr>
    <tabColor theme="9" tint="0.79998168889431442"/>
  </sheetPr>
  <dimension ref="A1:D14"/>
  <sheetViews>
    <sheetView workbookViewId="0"/>
  </sheetViews>
  <sheetFormatPr defaultRowHeight="10" x14ac:dyDescent="0.2"/>
  <cols>
    <col min="1" max="1" width="4.453125" style="311" customWidth="1"/>
    <col min="2" max="2" width="8" style="311" customWidth="1"/>
    <col min="3" max="3" width="42.453125" style="311" customWidth="1"/>
    <col min="4" max="16384" width="8.7265625" style="311"/>
  </cols>
  <sheetData>
    <row r="1" spans="1:4" ht="14.5" x14ac:dyDescent="0.2">
      <c r="A1" s="542"/>
    </row>
    <row r="3" spans="1:4" x14ac:dyDescent="0.2">
      <c r="B3" s="392" t="s">
        <v>0</v>
      </c>
    </row>
    <row r="5" spans="1:4" ht="10.5" x14ac:dyDescent="0.25">
      <c r="B5" s="393" t="s">
        <v>1162</v>
      </c>
    </row>
    <row r="7" spans="1:4" ht="11" thickBot="1" x14ac:dyDescent="0.3">
      <c r="B7" s="389">
        <f>+Tartalom!B3</f>
        <v>46022</v>
      </c>
      <c r="C7" s="389"/>
    </row>
    <row r="8" spans="1:4" s="394" customFormat="1" ht="11" customHeight="1" thickBot="1" x14ac:dyDescent="0.25">
      <c r="B8" s="520" t="s">
        <v>2</v>
      </c>
      <c r="C8" s="521"/>
      <c r="D8" s="391"/>
    </row>
    <row r="9" spans="1:4" x14ac:dyDescent="0.2">
      <c r="B9" s="397">
        <v>1</v>
      </c>
      <c r="C9" s="311" t="s">
        <v>1163</v>
      </c>
      <c r="D9" s="423">
        <v>2863.6714343765002</v>
      </c>
    </row>
    <row r="10" spans="1:4" ht="20" x14ac:dyDescent="0.2">
      <c r="B10" s="397" t="s">
        <v>1168</v>
      </c>
      <c r="C10" s="385" t="s">
        <v>1164</v>
      </c>
      <c r="D10" s="423">
        <v>0</v>
      </c>
    </row>
    <row r="11" spans="1:4" ht="10" customHeight="1" x14ac:dyDescent="0.2">
      <c r="B11" s="397">
        <v>2</v>
      </c>
      <c r="C11" s="385" t="s">
        <v>1165</v>
      </c>
      <c r="D11" s="425"/>
    </row>
    <row r="12" spans="1:4" ht="20" x14ac:dyDescent="0.2">
      <c r="B12" s="397">
        <v>3</v>
      </c>
      <c r="C12" s="385" t="s">
        <v>1166</v>
      </c>
      <c r="D12" s="423">
        <v>2863.6714343765002</v>
      </c>
    </row>
    <row r="13" spans="1:4" ht="10" customHeight="1" x14ac:dyDescent="0.2">
      <c r="B13" s="397">
        <v>4</v>
      </c>
      <c r="C13" s="385" t="s">
        <v>1167</v>
      </c>
      <c r="D13" s="423">
        <v>35795.89292970625</v>
      </c>
    </row>
    <row r="14" spans="1:4" x14ac:dyDescent="0.2">
      <c r="B14" s="397"/>
    </row>
  </sheetData>
  <sheetProtection algorithmName="SHA-512" hashValue="Y1+GG3bF03LewTrJX23ClAPl2CZF6ch22crkpfh4kNtwK28CKnx1sZ3JiU006xv6Fi0493wGkpj+A8L5DiRuXg==" saltValue="jX6PoNUqIvaSIUtH35lc8w==" spinCount="100000" sheet="1" objects="1" scenarios="1"/>
  <mergeCells count="1">
    <mergeCell ref="B8:C8"/>
  </mergeCells>
  <hyperlinks>
    <hyperlink ref="B3" location="Tartalom!A1" display="Back to contents page" xr:uid="{CF867538-5ED8-4792-B8FB-254D68A40E9B}"/>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545B4-4508-4BCC-BF39-9FD9B92ADEF4}">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sheetPr>
  <dimension ref="B1:H29"/>
  <sheetViews>
    <sheetView showGridLines="0" workbookViewId="0"/>
  </sheetViews>
  <sheetFormatPr defaultRowHeight="14.5" x14ac:dyDescent="0.35"/>
  <cols>
    <col min="1" max="1" width="4.453125" customWidth="1"/>
    <col min="2" max="2" width="6.1796875" customWidth="1"/>
    <col min="3" max="3" width="10.7265625" customWidth="1"/>
    <col min="4" max="4" width="44.81640625" customWidth="1"/>
    <col min="5" max="5" width="15.54296875" customWidth="1"/>
    <col min="6" max="6" width="15.453125" customWidth="1"/>
    <col min="7" max="7" width="13.7265625" customWidth="1"/>
    <col min="8" max="8" width="16.453125" customWidth="1"/>
  </cols>
  <sheetData>
    <row r="1" spans="2:8" ht="12.75" customHeight="1" x14ac:dyDescent="0.35"/>
    <row r="2" spans="2:8" x14ac:dyDescent="0.35">
      <c r="B2" s="153" t="s">
        <v>0</v>
      </c>
      <c r="C2" s="95"/>
      <c r="D2" s="95"/>
      <c r="E2" s="95"/>
      <c r="F2" s="95"/>
      <c r="G2" s="95"/>
    </row>
    <row r="3" spans="2:8" x14ac:dyDescent="0.35">
      <c r="B3" s="1"/>
      <c r="C3" s="1"/>
      <c r="D3" s="1"/>
      <c r="E3" s="1"/>
      <c r="F3" s="1"/>
      <c r="G3" s="1"/>
    </row>
    <row r="4" spans="2:8" ht="15.5" x14ac:dyDescent="0.35">
      <c r="B4" s="11" t="s">
        <v>679</v>
      </c>
      <c r="C4" s="2"/>
      <c r="D4" s="2"/>
      <c r="E4" s="2"/>
      <c r="F4" s="2"/>
      <c r="G4" s="2"/>
    </row>
    <row r="5" spans="2:8" ht="2.15" customHeight="1" x14ac:dyDescent="0.35">
      <c r="B5" s="1"/>
      <c r="C5" s="1"/>
      <c r="D5" s="1"/>
      <c r="E5" s="1"/>
      <c r="F5" s="1"/>
      <c r="G5" s="1"/>
    </row>
    <row r="6" spans="2:8" ht="2.15" customHeight="1" x14ac:dyDescent="0.35">
      <c r="B6" s="429"/>
      <c r="C6" s="429"/>
      <c r="D6" s="429"/>
      <c r="E6" s="429"/>
      <c r="F6" s="429"/>
      <c r="G6" s="429"/>
      <c r="H6" s="429"/>
    </row>
    <row r="7" spans="2:8" ht="2.15" customHeight="1" x14ac:dyDescent="0.35">
      <c r="B7" s="3"/>
      <c r="C7" s="4"/>
      <c r="D7" s="4"/>
      <c r="E7" s="4"/>
      <c r="F7" s="4"/>
      <c r="G7" s="4"/>
    </row>
    <row r="8" spans="2:8" ht="15" thickBot="1" x14ac:dyDescent="0.4">
      <c r="B8" s="20"/>
      <c r="C8" s="438">
        <f>+Tartalom!B3</f>
        <v>46022</v>
      </c>
      <c r="D8" s="438"/>
      <c r="E8" s="438"/>
      <c r="F8" s="438"/>
      <c r="G8" s="438"/>
      <c r="H8" s="438"/>
    </row>
    <row r="9" spans="2:8" ht="41.25" customHeight="1" thickBot="1" x14ac:dyDescent="0.4">
      <c r="B9" s="101"/>
      <c r="C9" s="525" t="s">
        <v>703</v>
      </c>
      <c r="D9" s="525"/>
      <c r="E9" s="34" t="s">
        <v>680</v>
      </c>
      <c r="F9" s="34" t="s">
        <v>681</v>
      </c>
      <c r="G9" s="277" t="s">
        <v>682</v>
      </c>
      <c r="H9" s="277" t="s">
        <v>683</v>
      </c>
    </row>
    <row r="10" spans="2:8" x14ac:dyDescent="0.35">
      <c r="B10" s="103">
        <v>1</v>
      </c>
      <c r="C10" s="526" t="s">
        <v>684</v>
      </c>
      <c r="D10" s="270" t="s">
        <v>685</v>
      </c>
      <c r="E10" s="37">
        <v>4</v>
      </c>
      <c r="F10" s="37">
        <v>6</v>
      </c>
      <c r="G10" s="37">
        <v>0</v>
      </c>
      <c r="H10" s="37">
        <v>14</v>
      </c>
    </row>
    <row r="11" spans="2:8" x14ac:dyDescent="0.35">
      <c r="B11" s="94">
        <v>2</v>
      </c>
      <c r="C11" s="523"/>
      <c r="D11" s="270" t="s">
        <v>686</v>
      </c>
      <c r="E11" s="37">
        <v>5</v>
      </c>
      <c r="F11" s="37">
        <v>213</v>
      </c>
      <c r="G11" s="37">
        <v>0</v>
      </c>
      <c r="H11" s="37">
        <v>584</v>
      </c>
    </row>
    <row r="12" spans="2:8" x14ac:dyDescent="0.35">
      <c r="B12" s="94">
        <v>3</v>
      </c>
      <c r="C12" s="523"/>
      <c r="D12" s="274" t="s">
        <v>687</v>
      </c>
      <c r="E12" s="37">
        <v>5</v>
      </c>
      <c r="F12" s="37">
        <v>168</v>
      </c>
      <c r="G12" s="37">
        <v>0</v>
      </c>
      <c r="H12" s="37">
        <v>490</v>
      </c>
    </row>
    <row r="13" spans="2:8" ht="20" x14ac:dyDescent="0.35">
      <c r="B13" s="94" t="s">
        <v>692</v>
      </c>
      <c r="C13" s="523"/>
      <c r="D13" s="278" t="s">
        <v>688</v>
      </c>
      <c r="E13" s="37"/>
      <c r="F13" s="37"/>
      <c r="G13" s="37"/>
      <c r="H13" s="37"/>
    </row>
    <row r="14" spans="2:8" ht="20" x14ac:dyDescent="0.35">
      <c r="B14" s="94">
        <v>5</v>
      </c>
      <c r="C14" s="523"/>
      <c r="D14" s="278" t="s">
        <v>689</v>
      </c>
      <c r="E14" s="37"/>
      <c r="F14" s="37"/>
      <c r="G14" s="37"/>
      <c r="H14" s="37"/>
    </row>
    <row r="15" spans="2:8" x14ac:dyDescent="0.35">
      <c r="B15" s="94" t="s">
        <v>693</v>
      </c>
      <c r="C15" s="523"/>
      <c r="D15" s="274" t="s">
        <v>690</v>
      </c>
      <c r="E15" s="37"/>
      <c r="F15" s="37"/>
      <c r="G15" s="37"/>
      <c r="H15" s="37"/>
    </row>
    <row r="16" spans="2:8" x14ac:dyDescent="0.35">
      <c r="B16" s="117">
        <v>7</v>
      </c>
      <c r="C16" s="524"/>
      <c r="D16" s="280" t="s">
        <v>691</v>
      </c>
      <c r="E16" s="283">
        <v>0</v>
      </c>
      <c r="F16" s="283">
        <v>45</v>
      </c>
      <c r="G16" s="283">
        <v>0</v>
      </c>
      <c r="H16" s="283">
        <v>94</v>
      </c>
    </row>
    <row r="17" spans="2:8" x14ac:dyDescent="0.35">
      <c r="B17" s="107">
        <v>9</v>
      </c>
      <c r="C17" s="522" t="s">
        <v>697</v>
      </c>
      <c r="D17" s="281" t="s">
        <v>685</v>
      </c>
      <c r="E17" s="284">
        <v>0</v>
      </c>
      <c r="F17" s="284">
        <v>2</v>
      </c>
      <c r="G17" s="284">
        <v>0</v>
      </c>
      <c r="H17" s="284">
        <v>14</v>
      </c>
    </row>
    <row r="18" spans="2:8" x14ac:dyDescent="0.35">
      <c r="B18" s="94">
        <v>10</v>
      </c>
      <c r="C18" s="523"/>
      <c r="D18" s="270" t="s">
        <v>694</v>
      </c>
      <c r="E18" s="37">
        <v>0</v>
      </c>
      <c r="F18" s="37">
        <v>216</v>
      </c>
      <c r="G18" s="37">
        <v>0</v>
      </c>
      <c r="H18" s="37">
        <v>268</v>
      </c>
    </row>
    <row r="19" spans="2:8" x14ac:dyDescent="0.35">
      <c r="B19" s="94">
        <v>11</v>
      </c>
      <c r="C19" s="523"/>
      <c r="D19" s="274" t="s">
        <v>687</v>
      </c>
      <c r="E19" s="37">
        <v>0</v>
      </c>
      <c r="F19" s="37">
        <v>164</v>
      </c>
      <c r="G19" s="37">
        <v>0</v>
      </c>
      <c r="H19" s="37">
        <v>204</v>
      </c>
    </row>
    <row r="20" spans="2:8" x14ac:dyDescent="0.35">
      <c r="B20" s="94">
        <v>12</v>
      </c>
      <c r="C20" s="523"/>
      <c r="D20" s="279" t="s">
        <v>695</v>
      </c>
      <c r="E20" s="37">
        <v>0</v>
      </c>
      <c r="F20" s="37">
        <v>48</v>
      </c>
      <c r="G20" s="37">
        <v>0</v>
      </c>
      <c r="H20" s="37">
        <v>60</v>
      </c>
    </row>
    <row r="21" spans="2:8" ht="20" x14ac:dyDescent="0.35">
      <c r="B21" s="94" t="s">
        <v>698</v>
      </c>
      <c r="C21" s="523"/>
      <c r="D21" s="278" t="s">
        <v>688</v>
      </c>
      <c r="E21" s="37">
        <v>0</v>
      </c>
      <c r="F21" s="37">
        <v>52</v>
      </c>
      <c r="G21" s="37">
        <v>0</v>
      </c>
      <c r="H21" s="37">
        <v>64</v>
      </c>
    </row>
    <row r="22" spans="2:8" x14ac:dyDescent="0.35">
      <c r="B22" s="94" t="s">
        <v>208</v>
      </c>
      <c r="C22" s="523"/>
      <c r="D22" s="279" t="s">
        <v>695</v>
      </c>
      <c r="E22" s="37">
        <v>0</v>
      </c>
      <c r="F22" s="37">
        <v>31</v>
      </c>
      <c r="G22" s="37">
        <v>0</v>
      </c>
      <c r="H22" s="37">
        <v>26</v>
      </c>
    </row>
    <row r="23" spans="2:8" ht="20" x14ac:dyDescent="0.35">
      <c r="B23" s="94" t="s">
        <v>699</v>
      </c>
      <c r="C23" s="523"/>
      <c r="D23" s="278" t="s">
        <v>689</v>
      </c>
      <c r="E23" s="37"/>
      <c r="F23" s="37"/>
      <c r="G23" s="37"/>
      <c r="H23" s="37"/>
    </row>
    <row r="24" spans="2:8" x14ac:dyDescent="0.35">
      <c r="B24" s="94" t="s">
        <v>700</v>
      </c>
      <c r="C24" s="523"/>
      <c r="D24" s="279" t="s">
        <v>695</v>
      </c>
      <c r="E24" s="37"/>
      <c r="F24" s="37"/>
      <c r="G24" s="37"/>
      <c r="H24" s="37"/>
    </row>
    <row r="25" spans="2:8" x14ac:dyDescent="0.35">
      <c r="B25" s="94" t="s">
        <v>701</v>
      </c>
      <c r="C25" s="523"/>
      <c r="D25" s="274" t="s">
        <v>690</v>
      </c>
      <c r="E25" s="37"/>
      <c r="F25" s="37"/>
      <c r="G25" s="37"/>
      <c r="H25" s="37"/>
    </row>
    <row r="26" spans="2:8" x14ac:dyDescent="0.35">
      <c r="B26" s="94" t="s">
        <v>702</v>
      </c>
      <c r="C26" s="523"/>
      <c r="D26" s="279" t="s">
        <v>695</v>
      </c>
      <c r="E26" s="37"/>
      <c r="F26" s="37"/>
      <c r="G26" s="37"/>
      <c r="H26" s="37"/>
    </row>
    <row r="27" spans="2:8" x14ac:dyDescent="0.35">
      <c r="B27" s="94">
        <v>15</v>
      </c>
      <c r="C27" s="523"/>
      <c r="D27" s="274" t="s">
        <v>691</v>
      </c>
      <c r="E27" s="37"/>
      <c r="F27" s="37"/>
      <c r="G27" s="37"/>
      <c r="H27" s="37"/>
    </row>
    <row r="28" spans="2:8" x14ac:dyDescent="0.35">
      <c r="B28" s="117">
        <v>16</v>
      </c>
      <c r="C28" s="524"/>
      <c r="D28" s="282" t="s">
        <v>695</v>
      </c>
      <c r="E28" s="283"/>
      <c r="F28" s="283"/>
      <c r="G28" s="283"/>
      <c r="H28" s="283"/>
    </row>
    <row r="29" spans="2:8" ht="15" thickBot="1" x14ac:dyDescent="0.4">
      <c r="B29" s="105">
        <v>17</v>
      </c>
      <c r="C29" s="32" t="s">
        <v>696</v>
      </c>
      <c r="D29" s="32"/>
      <c r="E29" s="38">
        <v>5</v>
      </c>
      <c r="F29" s="38">
        <v>429</v>
      </c>
      <c r="G29" s="38">
        <v>0</v>
      </c>
      <c r="H29" s="38">
        <v>852</v>
      </c>
    </row>
  </sheetData>
  <sheetProtection algorithmName="SHA-512" hashValue="V3E8ppcQrOWR+V5uejIL/eQXNBpsR8nLpaJKEMiRiaQjIfqSANw8nj7fX7M1BAZm8xhq5tL+awOfkstYdPJ+rg==" saltValue="xylQLD6uL9qajC+bmTSXtw==" spinCount="100000" sheet="1" objects="1" scenarios="1"/>
  <mergeCells count="5">
    <mergeCell ref="C17:C28"/>
    <mergeCell ref="C9:D9"/>
    <mergeCell ref="C8:H8"/>
    <mergeCell ref="B6:H6"/>
    <mergeCell ref="C10:C16"/>
  </mergeCells>
  <hyperlinks>
    <hyperlink ref="B2" location="Tartalom!A1" display="Back to contents page" xr:uid="{7823EA9C-3D21-40E2-967B-824FFC45159D}"/>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sheetPr>
  <dimension ref="B1:G23"/>
  <sheetViews>
    <sheetView showGridLines="0" workbookViewId="0"/>
  </sheetViews>
  <sheetFormatPr defaultRowHeight="14.5" x14ac:dyDescent="0.35"/>
  <cols>
    <col min="1" max="1" width="4.453125" customWidth="1"/>
    <col min="2" max="2" width="6.1796875" customWidth="1"/>
    <col min="3" max="3" width="62.54296875" customWidth="1"/>
    <col min="4" max="4" width="15.54296875" customWidth="1"/>
    <col min="5" max="5" width="15.453125" customWidth="1"/>
    <col min="6" max="6" width="13.7265625" customWidth="1"/>
    <col min="7" max="7" width="16.453125" customWidth="1"/>
  </cols>
  <sheetData>
    <row r="1" spans="2:7" ht="12.75" customHeight="1" x14ac:dyDescent="0.35"/>
    <row r="2" spans="2:7" x14ac:dyDescent="0.35">
      <c r="B2" s="153" t="s">
        <v>0</v>
      </c>
      <c r="C2" s="95"/>
      <c r="D2" s="95"/>
      <c r="E2" s="95"/>
      <c r="F2" s="95"/>
    </row>
    <row r="3" spans="2:7" x14ac:dyDescent="0.35">
      <c r="B3" s="1"/>
      <c r="C3" s="1"/>
      <c r="D3" s="1"/>
      <c r="E3" s="1"/>
      <c r="F3" s="1"/>
    </row>
    <row r="4" spans="2:7" ht="15.5" x14ac:dyDescent="0.35">
      <c r="B4" s="11" t="s">
        <v>704</v>
      </c>
      <c r="C4" s="2"/>
      <c r="D4" s="2"/>
      <c r="E4" s="2"/>
      <c r="F4" s="2"/>
    </row>
    <row r="5" spans="2:7" ht="2.15" customHeight="1" x14ac:dyDescent="0.35">
      <c r="B5" s="1"/>
      <c r="C5" s="1"/>
      <c r="D5" s="1"/>
      <c r="E5" s="1"/>
      <c r="F5" s="1"/>
    </row>
    <row r="6" spans="2:7" ht="2.15" customHeight="1" x14ac:dyDescent="0.35">
      <c r="B6" s="429"/>
      <c r="C6" s="429"/>
      <c r="D6" s="429"/>
      <c r="E6" s="429"/>
      <c r="F6" s="429"/>
      <c r="G6" s="429"/>
    </row>
    <row r="7" spans="2:7" ht="2.15" customHeight="1" x14ac:dyDescent="0.35">
      <c r="B7" s="3"/>
      <c r="C7" s="4"/>
      <c r="D7" s="4"/>
      <c r="E7" s="4"/>
      <c r="F7" s="4"/>
    </row>
    <row r="8" spans="2:7" ht="15" thickBot="1" x14ac:dyDescent="0.4">
      <c r="B8" s="20"/>
      <c r="C8" s="438">
        <f>+Tartalom!B3</f>
        <v>46022</v>
      </c>
      <c r="D8" s="438"/>
      <c r="E8" s="438"/>
      <c r="F8" s="438"/>
      <c r="G8" s="438"/>
    </row>
    <row r="9" spans="2:7" ht="41.25" customHeight="1" thickBot="1" x14ac:dyDescent="0.4">
      <c r="C9" s="276" t="s">
        <v>703</v>
      </c>
      <c r="D9" s="34" t="s">
        <v>680</v>
      </c>
      <c r="E9" s="34" t="s">
        <v>681</v>
      </c>
      <c r="F9" s="277" t="s">
        <v>682</v>
      </c>
      <c r="G9" s="277" t="s">
        <v>683</v>
      </c>
    </row>
    <row r="10" spans="2:7" x14ac:dyDescent="0.35">
      <c r="C10" s="248" t="s">
        <v>705</v>
      </c>
      <c r="D10" s="300"/>
      <c r="E10" s="300"/>
      <c r="F10" s="300"/>
      <c r="G10" s="287"/>
    </row>
    <row r="11" spans="2:7" x14ac:dyDescent="0.35">
      <c r="C11" s="270" t="s">
        <v>706</v>
      </c>
      <c r="D11" s="37">
        <v>0</v>
      </c>
      <c r="E11" s="37">
        <v>0</v>
      </c>
      <c r="F11" s="37">
        <v>0</v>
      </c>
      <c r="G11" s="37">
        <v>0</v>
      </c>
    </row>
    <row r="12" spans="2:7" x14ac:dyDescent="0.35">
      <c r="C12" s="270" t="s">
        <v>707</v>
      </c>
      <c r="D12" s="37">
        <v>0</v>
      </c>
      <c r="E12" s="37">
        <v>0</v>
      </c>
      <c r="F12" s="37">
        <v>0</v>
      </c>
      <c r="G12" s="37">
        <v>0</v>
      </c>
    </row>
    <row r="13" spans="2:7" ht="20" x14ac:dyDescent="0.35">
      <c r="C13" s="288" t="s">
        <v>708</v>
      </c>
      <c r="D13" s="302">
        <v>0</v>
      </c>
      <c r="E13" s="302">
        <v>0</v>
      </c>
      <c r="F13" s="302">
        <v>0</v>
      </c>
      <c r="G13" s="302">
        <v>0</v>
      </c>
    </row>
    <row r="14" spans="2:7" x14ac:dyDescent="0.35">
      <c r="C14" s="285" t="s">
        <v>709</v>
      </c>
      <c r="D14" s="301"/>
      <c r="E14" s="301"/>
      <c r="F14" s="301"/>
      <c r="G14" s="301"/>
    </row>
    <row r="15" spans="2:7" ht="20" x14ac:dyDescent="0.35">
      <c r="C15" s="244" t="s">
        <v>710</v>
      </c>
      <c r="D15" s="37">
        <v>0</v>
      </c>
      <c r="E15" s="37">
        <v>0</v>
      </c>
      <c r="F15" s="37">
        <v>0</v>
      </c>
      <c r="G15" s="37">
        <v>0</v>
      </c>
    </row>
    <row r="16" spans="2:7" x14ac:dyDescent="0.35">
      <c r="C16" s="330" t="s">
        <v>711</v>
      </c>
      <c r="D16" s="302">
        <v>0</v>
      </c>
      <c r="E16" s="302">
        <v>0</v>
      </c>
      <c r="F16" s="302">
        <v>0</v>
      </c>
      <c r="G16" s="302">
        <v>0</v>
      </c>
    </row>
    <row r="17" spans="3:7" x14ac:dyDescent="0.35">
      <c r="C17" s="272" t="s">
        <v>712</v>
      </c>
      <c r="D17" s="301"/>
      <c r="E17" s="301"/>
      <c r="F17" s="301"/>
      <c r="G17" s="301"/>
    </row>
    <row r="18" spans="3:7" x14ac:dyDescent="0.35">
      <c r="C18" s="270" t="s">
        <v>713</v>
      </c>
      <c r="D18" s="37">
        <v>0</v>
      </c>
      <c r="E18" s="37">
        <v>2</v>
      </c>
      <c r="F18" s="37">
        <v>0</v>
      </c>
      <c r="G18" s="37">
        <v>2</v>
      </c>
    </row>
    <row r="19" spans="3:7" x14ac:dyDescent="0.35">
      <c r="C19" s="270" t="s">
        <v>714</v>
      </c>
      <c r="D19" s="37">
        <v>0</v>
      </c>
      <c r="E19" s="37">
        <v>103</v>
      </c>
      <c r="F19" s="37">
        <v>0</v>
      </c>
      <c r="G19" s="37">
        <v>47</v>
      </c>
    </row>
    <row r="20" spans="3:7" x14ac:dyDescent="0.35">
      <c r="C20" s="274" t="s">
        <v>715</v>
      </c>
      <c r="D20" s="37">
        <v>0</v>
      </c>
      <c r="E20" s="37">
        <v>86</v>
      </c>
      <c r="F20" s="37">
        <v>0</v>
      </c>
      <c r="G20" s="37">
        <v>13</v>
      </c>
    </row>
    <row r="21" spans="3:7" x14ac:dyDescent="0.35">
      <c r="C21" s="278" t="s">
        <v>716</v>
      </c>
      <c r="D21" s="37">
        <v>0</v>
      </c>
      <c r="E21" s="37">
        <v>17</v>
      </c>
      <c r="F21" s="37">
        <v>0</v>
      </c>
      <c r="G21" s="37">
        <v>34</v>
      </c>
    </row>
    <row r="22" spans="3:7" ht="20" x14ac:dyDescent="0.35">
      <c r="C22" s="278" t="s">
        <v>717</v>
      </c>
      <c r="D22" s="37">
        <v>0</v>
      </c>
      <c r="E22" s="37">
        <v>86</v>
      </c>
      <c r="F22" s="37">
        <v>0</v>
      </c>
      <c r="G22" s="37">
        <v>13</v>
      </c>
    </row>
    <row r="23" spans="3:7" ht="15" thickBot="1" x14ac:dyDescent="0.4">
      <c r="C23" s="286" t="s">
        <v>718</v>
      </c>
      <c r="D23" s="38">
        <v>0</v>
      </c>
      <c r="E23" s="38">
        <v>78</v>
      </c>
      <c r="F23" s="38">
        <v>0</v>
      </c>
      <c r="G23" s="38">
        <v>40</v>
      </c>
    </row>
  </sheetData>
  <sheetProtection algorithmName="SHA-512" hashValue="+5v1PUYjEtsMcok1fkjHzqPN8ZWdCOIJmmk71spOYdMWI543K5HuF4HoyjyLp+N25sx849vlrZoaPkks+0c5tg==" saltValue="Lsn6GSxlZR/rXCfu5qCiRw==" spinCount="100000" sheet="1" objects="1" scenarios="1"/>
  <mergeCells count="2">
    <mergeCell ref="B6:G6"/>
    <mergeCell ref="C8:G8"/>
  </mergeCells>
  <hyperlinks>
    <hyperlink ref="B2" location="Tartalom!A1" display="Back to contents page" xr:uid="{75DB960F-68C0-4218-9478-3F6A78949AFF}"/>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sheetPr>
  <dimension ref="B1:K34"/>
  <sheetViews>
    <sheetView showGridLines="0" workbookViewId="0"/>
  </sheetViews>
  <sheetFormatPr defaultRowHeight="14.5" x14ac:dyDescent="0.35"/>
  <cols>
    <col min="1" max="1" width="4.453125" customWidth="1"/>
    <col min="2" max="2" width="6.1796875" customWidth="1"/>
    <col min="3" max="3" width="46.81640625" customWidth="1"/>
    <col min="4" max="4" width="21.1796875" customWidth="1"/>
    <col min="5" max="5" width="15.453125" customWidth="1"/>
    <col min="6" max="6" width="13.7265625" customWidth="1"/>
    <col min="7" max="7" width="25.26953125" customWidth="1"/>
    <col min="8" max="8" width="22" customWidth="1"/>
    <col min="9" max="9" width="23.26953125" customWidth="1"/>
    <col min="10" max="10" width="18" customWidth="1"/>
    <col min="11" max="11" width="20.81640625" customWidth="1"/>
  </cols>
  <sheetData>
    <row r="1" spans="2:11" ht="12.75" customHeight="1" x14ac:dyDescent="0.35"/>
    <row r="2" spans="2:11" x14ac:dyDescent="0.35">
      <c r="B2" s="153" t="s">
        <v>0</v>
      </c>
      <c r="C2" s="95"/>
      <c r="D2" s="95"/>
      <c r="E2" s="95"/>
      <c r="F2" s="95"/>
      <c r="G2" s="95"/>
      <c r="H2" s="95"/>
      <c r="I2" s="95"/>
      <c r="J2" s="95"/>
    </row>
    <row r="3" spans="2:11" x14ac:dyDescent="0.35">
      <c r="B3" s="1"/>
      <c r="C3" s="1"/>
      <c r="D3" s="1"/>
      <c r="E3" s="1"/>
      <c r="F3" s="1"/>
      <c r="G3" s="1"/>
      <c r="H3" s="1"/>
      <c r="I3" s="1"/>
      <c r="J3" s="1"/>
    </row>
    <row r="4" spans="2:11" ht="15.5" x14ac:dyDescent="0.35">
      <c r="B4" s="11" t="s">
        <v>719</v>
      </c>
      <c r="C4" s="2"/>
      <c r="D4" s="2"/>
      <c r="E4" s="2"/>
      <c r="F4" s="2"/>
      <c r="G4" s="2"/>
      <c r="H4" s="2"/>
      <c r="I4" s="2"/>
      <c r="J4" s="2"/>
    </row>
    <row r="5" spans="2:11" ht="2.15" customHeight="1" x14ac:dyDescent="0.35">
      <c r="B5" s="1"/>
      <c r="C5" s="1"/>
      <c r="D5" s="1"/>
      <c r="E5" s="1"/>
      <c r="F5" s="1"/>
      <c r="G5" s="1"/>
      <c r="H5" s="1"/>
      <c r="I5" s="1"/>
      <c r="J5" s="1"/>
    </row>
    <row r="6" spans="2:11" ht="2.15" customHeight="1" x14ac:dyDescent="0.35">
      <c r="B6" s="429"/>
      <c r="C6" s="429"/>
      <c r="D6" s="429"/>
      <c r="E6" s="429"/>
      <c r="F6" s="429"/>
      <c r="G6" s="429"/>
      <c r="H6" s="429"/>
      <c r="I6" s="429"/>
      <c r="J6" s="429"/>
      <c r="K6" s="429"/>
    </row>
    <row r="7" spans="2:11" ht="2.15" customHeight="1" x14ac:dyDescent="0.35">
      <c r="B7" s="3"/>
      <c r="C7" s="4"/>
      <c r="D7" s="4"/>
      <c r="E7" s="4"/>
      <c r="F7" s="4"/>
      <c r="G7" s="4"/>
      <c r="H7" s="4"/>
      <c r="I7" s="4"/>
      <c r="J7" s="4"/>
    </row>
    <row r="8" spans="2:11" ht="15" thickBot="1" x14ac:dyDescent="0.4">
      <c r="B8" s="20"/>
      <c r="C8" s="438">
        <f>+Tartalom!B3</f>
        <v>46022</v>
      </c>
      <c r="D8" s="438"/>
      <c r="E8" s="438"/>
      <c r="F8" s="438"/>
      <c r="G8" s="438"/>
      <c r="H8" s="438"/>
      <c r="I8" s="438"/>
      <c r="J8" s="438"/>
      <c r="K8" s="438"/>
    </row>
    <row r="9" spans="2:11" ht="74" thickBot="1" x14ac:dyDescent="0.4">
      <c r="C9" s="276" t="s">
        <v>703</v>
      </c>
      <c r="D9" s="34" t="s">
        <v>720</v>
      </c>
      <c r="E9" s="34" t="s">
        <v>721</v>
      </c>
      <c r="F9" s="277" t="s">
        <v>722</v>
      </c>
      <c r="G9" s="277" t="s">
        <v>723</v>
      </c>
      <c r="H9" s="277" t="s">
        <v>724</v>
      </c>
      <c r="I9" s="277" t="s">
        <v>725</v>
      </c>
      <c r="J9" s="277" t="s">
        <v>726</v>
      </c>
      <c r="K9" s="277" t="s">
        <v>727</v>
      </c>
    </row>
    <row r="10" spans="2:11" x14ac:dyDescent="0.35">
      <c r="C10" s="289" t="s">
        <v>680</v>
      </c>
      <c r="D10" s="36">
        <v>0</v>
      </c>
      <c r="E10" s="36">
        <v>0</v>
      </c>
      <c r="F10" s="36">
        <v>0</v>
      </c>
      <c r="G10" s="36">
        <v>0</v>
      </c>
      <c r="H10" s="36">
        <v>0</v>
      </c>
      <c r="I10" s="36">
        <v>0</v>
      </c>
      <c r="J10" s="36">
        <v>0</v>
      </c>
      <c r="K10" s="36">
        <v>0</v>
      </c>
    </row>
    <row r="11" spans="2:11" x14ac:dyDescent="0.35">
      <c r="C11" s="274" t="s">
        <v>728</v>
      </c>
      <c r="D11" s="37">
        <v>0</v>
      </c>
      <c r="E11" s="37">
        <v>0</v>
      </c>
      <c r="F11" s="37">
        <v>0</v>
      </c>
      <c r="G11" s="37">
        <v>0</v>
      </c>
      <c r="H11" s="37">
        <v>0</v>
      </c>
      <c r="I11" s="37"/>
      <c r="J11" s="37">
        <v>0</v>
      </c>
      <c r="K11" s="37"/>
    </row>
    <row r="12" spans="2:11" x14ac:dyDescent="0.35">
      <c r="C12" s="274" t="s">
        <v>729</v>
      </c>
      <c r="D12" s="37">
        <v>0</v>
      </c>
      <c r="E12" s="37">
        <v>0</v>
      </c>
      <c r="F12" s="37">
        <v>0</v>
      </c>
      <c r="G12" s="37">
        <v>0</v>
      </c>
      <c r="H12" s="37">
        <v>0</v>
      </c>
      <c r="I12" s="37">
        <v>0</v>
      </c>
      <c r="J12" s="37">
        <v>0</v>
      </c>
      <c r="K12" s="37">
        <v>0</v>
      </c>
    </row>
    <row r="13" spans="2:11" ht="29.25" customHeight="1" x14ac:dyDescent="0.35">
      <c r="C13" s="278" t="s">
        <v>730</v>
      </c>
      <c r="D13" s="37">
        <v>0</v>
      </c>
      <c r="E13" s="37">
        <v>0</v>
      </c>
      <c r="F13" s="37">
        <v>0</v>
      </c>
      <c r="G13" s="37">
        <v>0</v>
      </c>
      <c r="H13" s="37">
        <v>0</v>
      </c>
      <c r="I13" s="37">
        <v>0</v>
      </c>
      <c r="J13" s="37">
        <v>0</v>
      </c>
      <c r="K13" s="37">
        <v>0</v>
      </c>
    </row>
    <row r="14" spans="2:11" x14ac:dyDescent="0.35">
      <c r="C14" s="278" t="s">
        <v>28</v>
      </c>
      <c r="D14" s="37">
        <v>0</v>
      </c>
      <c r="E14" s="37">
        <v>0</v>
      </c>
      <c r="F14" s="37">
        <v>0</v>
      </c>
      <c r="G14" s="37">
        <v>0</v>
      </c>
      <c r="H14" s="37">
        <v>0</v>
      </c>
      <c r="I14" s="37">
        <v>0</v>
      </c>
      <c r="J14" s="37">
        <v>0</v>
      </c>
      <c r="K14" s="37">
        <v>0</v>
      </c>
    </row>
    <row r="15" spans="2:11" x14ac:dyDescent="0.35">
      <c r="C15" s="291" t="s">
        <v>731</v>
      </c>
      <c r="D15" s="302">
        <v>0</v>
      </c>
      <c r="E15" s="302">
        <v>0</v>
      </c>
      <c r="F15" s="302">
        <v>0</v>
      </c>
      <c r="G15" s="302">
        <v>0</v>
      </c>
      <c r="H15" s="302">
        <v>0</v>
      </c>
      <c r="I15" s="302">
        <v>0</v>
      </c>
      <c r="J15" s="302">
        <v>0</v>
      </c>
      <c r="K15" s="302">
        <v>0</v>
      </c>
    </row>
    <row r="16" spans="2:11" x14ac:dyDescent="0.35">
      <c r="C16" s="292" t="s">
        <v>681</v>
      </c>
      <c r="D16" s="303">
        <v>240</v>
      </c>
      <c r="E16" s="303">
        <v>58</v>
      </c>
      <c r="F16" s="303">
        <v>182</v>
      </c>
      <c r="G16" s="303">
        <v>0</v>
      </c>
      <c r="H16" s="303">
        <v>0</v>
      </c>
      <c r="I16" s="303">
        <v>31</v>
      </c>
      <c r="J16" s="303">
        <v>58</v>
      </c>
      <c r="K16" s="303">
        <v>14</v>
      </c>
    </row>
    <row r="17" spans="3:11" x14ac:dyDescent="0.35">
      <c r="C17" s="274" t="s">
        <v>728</v>
      </c>
      <c r="D17" s="37">
        <v>117</v>
      </c>
      <c r="E17" s="37">
        <v>26</v>
      </c>
      <c r="F17" s="37">
        <v>91</v>
      </c>
      <c r="G17" s="37">
        <v>0</v>
      </c>
      <c r="H17" s="37">
        <v>0</v>
      </c>
      <c r="I17" s="37"/>
      <c r="J17" s="37">
        <v>26</v>
      </c>
      <c r="K17" s="37"/>
    </row>
    <row r="18" spans="3:11" x14ac:dyDescent="0.35">
      <c r="C18" s="274" t="s">
        <v>729</v>
      </c>
      <c r="D18" s="37">
        <v>123</v>
      </c>
      <c r="E18" s="37">
        <v>32</v>
      </c>
      <c r="F18" s="37">
        <v>91</v>
      </c>
      <c r="G18" s="37">
        <v>0</v>
      </c>
      <c r="H18" s="37">
        <v>0</v>
      </c>
      <c r="I18" s="37">
        <v>31</v>
      </c>
      <c r="J18" s="37">
        <v>32</v>
      </c>
      <c r="K18" s="37">
        <v>14</v>
      </c>
    </row>
    <row r="19" spans="3:11" ht="20" x14ac:dyDescent="0.35">
      <c r="C19" s="278" t="s">
        <v>730</v>
      </c>
      <c r="D19" s="37">
        <v>0</v>
      </c>
      <c r="E19" s="37">
        <v>0</v>
      </c>
      <c r="F19" s="37">
        <v>0</v>
      </c>
      <c r="G19" s="37">
        <v>0</v>
      </c>
      <c r="H19" s="37">
        <v>0</v>
      </c>
      <c r="I19" s="37">
        <v>0</v>
      </c>
      <c r="J19" s="37">
        <v>0</v>
      </c>
      <c r="K19" s="37">
        <v>0</v>
      </c>
    </row>
    <row r="20" spans="3:11" x14ac:dyDescent="0.35">
      <c r="C20" s="278" t="s">
        <v>28</v>
      </c>
      <c r="D20" s="37">
        <v>0</v>
      </c>
      <c r="E20" s="37">
        <v>0</v>
      </c>
      <c r="F20" s="37">
        <v>0</v>
      </c>
      <c r="G20" s="37">
        <v>0</v>
      </c>
      <c r="H20" s="37">
        <v>0</v>
      </c>
      <c r="I20" s="37">
        <v>0</v>
      </c>
      <c r="J20" s="37">
        <v>0</v>
      </c>
      <c r="K20" s="37">
        <v>0</v>
      </c>
    </row>
    <row r="21" spans="3:11" x14ac:dyDescent="0.35">
      <c r="C21" s="291" t="s">
        <v>731</v>
      </c>
      <c r="D21" s="302">
        <v>0</v>
      </c>
      <c r="E21" s="302">
        <v>0</v>
      </c>
      <c r="F21" s="302">
        <v>0</v>
      </c>
      <c r="G21" s="302">
        <v>0</v>
      </c>
      <c r="H21" s="302">
        <v>0</v>
      </c>
      <c r="I21" s="302">
        <v>0</v>
      </c>
      <c r="J21" s="302">
        <v>0</v>
      </c>
      <c r="K21" s="302">
        <v>0</v>
      </c>
    </row>
    <row r="22" spans="3:11" x14ac:dyDescent="0.35">
      <c r="C22" s="292" t="s">
        <v>682</v>
      </c>
      <c r="D22" s="303">
        <v>0</v>
      </c>
      <c r="E22" s="303">
        <v>0</v>
      </c>
      <c r="F22" s="303">
        <v>0</v>
      </c>
      <c r="G22" s="303">
        <v>0</v>
      </c>
      <c r="H22" s="303">
        <v>0</v>
      </c>
      <c r="I22" s="303">
        <v>0</v>
      </c>
      <c r="J22" s="303">
        <v>0</v>
      </c>
      <c r="K22" s="303">
        <v>0</v>
      </c>
    </row>
    <row r="23" spans="3:11" x14ac:dyDescent="0.35">
      <c r="C23" s="274" t="s">
        <v>728</v>
      </c>
      <c r="D23" s="37">
        <v>0</v>
      </c>
      <c r="E23" s="37">
        <v>0</v>
      </c>
      <c r="F23" s="37">
        <v>0</v>
      </c>
      <c r="G23" s="37">
        <v>0</v>
      </c>
      <c r="H23" s="37">
        <v>0</v>
      </c>
      <c r="I23" s="37"/>
      <c r="J23" s="37">
        <v>0</v>
      </c>
      <c r="K23" s="37"/>
    </row>
    <row r="24" spans="3:11" x14ac:dyDescent="0.35">
      <c r="C24" s="274" t="s">
        <v>729</v>
      </c>
      <c r="D24" s="37">
        <v>0</v>
      </c>
      <c r="E24" s="37">
        <v>0</v>
      </c>
      <c r="F24" s="37">
        <v>0</v>
      </c>
      <c r="G24" s="37">
        <v>0</v>
      </c>
      <c r="H24" s="37">
        <v>0</v>
      </c>
      <c r="I24" s="37">
        <v>0</v>
      </c>
      <c r="J24" s="37">
        <v>0</v>
      </c>
      <c r="K24" s="37">
        <v>0</v>
      </c>
    </row>
    <row r="25" spans="3:11" ht="20" x14ac:dyDescent="0.35">
      <c r="C25" s="278" t="s">
        <v>730</v>
      </c>
      <c r="D25" s="37">
        <v>0</v>
      </c>
      <c r="E25" s="37">
        <v>0</v>
      </c>
      <c r="F25" s="37">
        <v>0</v>
      </c>
      <c r="G25" s="37">
        <v>0</v>
      </c>
      <c r="H25" s="37">
        <v>0</v>
      </c>
      <c r="I25" s="37">
        <v>0</v>
      </c>
      <c r="J25" s="37">
        <v>0</v>
      </c>
      <c r="K25" s="37">
        <v>0</v>
      </c>
    </row>
    <row r="26" spans="3:11" x14ac:dyDescent="0.35">
      <c r="C26" s="278" t="s">
        <v>28</v>
      </c>
      <c r="D26" s="37">
        <v>0</v>
      </c>
      <c r="E26" s="37">
        <v>0</v>
      </c>
      <c r="F26" s="37">
        <v>0</v>
      </c>
      <c r="G26" s="37">
        <v>0</v>
      </c>
      <c r="H26" s="37">
        <v>0</v>
      </c>
      <c r="I26" s="37">
        <v>0</v>
      </c>
      <c r="J26" s="37">
        <v>0</v>
      </c>
      <c r="K26" s="37">
        <v>0</v>
      </c>
    </row>
    <row r="27" spans="3:11" x14ac:dyDescent="0.35">
      <c r="C27" s="291" t="s">
        <v>731</v>
      </c>
      <c r="D27" s="302">
        <v>0</v>
      </c>
      <c r="E27" s="302">
        <v>0</v>
      </c>
      <c r="F27" s="302">
        <v>0</v>
      </c>
      <c r="G27" s="302">
        <v>0</v>
      </c>
      <c r="H27" s="302">
        <v>0</v>
      </c>
      <c r="I27" s="302">
        <v>0</v>
      </c>
      <c r="J27" s="302">
        <v>0</v>
      </c>
      <c r="K27" s="302">
        <v>0</v>
      </c>
    </row>
    <row r="28" spans="3:11" x14ac:dyDescent="0.35">
      <c r="C28" s="292" t="s">
        <v>683</v>
      </c>
      <c r="D28" s="303">
        <v>120</v>
      </c>
      <c r="E28" s="303">
        <v>32</v>
      </c>
      <c r="F28" s="303">
        <v>88</v>
      </c>
      <c r="G28" s="303">
        <v>0</v>
      </c>
      <c r="H28" s="303">
        <v>0</v>
      </c>
      <c r="I28" s="303">
        <v>20</v>
      </c>
      <c r="J28" s="303">
        <v>32</v>
      </c>
      <c r="K28" s="303">
        <v>0</v>
      </c>
    </row>
    <row r="29" spans="3:11" x14ac:dyDescent="0.35">
      <c r="C29" s="274" t="s">
        <v>728</v>
      </c>
      <c r="D29" s="37">
        <v>59</v>
      </c>
      <c r="E29" s="37">
        <v>15</v>
      </c>
      <c r="F29" s="37">
        <v>44</v>
      </c>
      <c r="G29" s="37">
        <v>0</v>
      </c>
      <c r="H29" s="37">
        <v>0</v>
      </c>
      <c r="I29" s="37"/>
      <c r="J29" s="37">
        <v>15</v>
      </c>
      <c r="K29" s="37"/>
    </row>
    <row r="30" spans="3:11" x14ac:dyDescent="0.35">
      <c r="C30" s="274" t="s">
        <v>729</v>
      </c>
      <c r="D30" s="37">
        <v>61</v>
      </c>
      <c r="E30" s="37">
        <v>17</v>
      </c>
      <c r="F30" s="37">
        <v>44</v>
      </c>
      <c r="G30" s="37">
        <v>0</v>
      </c>
      <c r="H30" s="37">
        <v>0</v>
      </c>
      <c r="I30" s="37">
        <v>20</v>
      </c>
      <c r="J30" s="37">
        <v>17</v>
      </c>
      <c r="K30" s="37">
        <v>0</v>
      </c>
    </row>
    <row r="31" spans="3:11" ht="20" x14ac:dyDescent="0.35">
      <c r="C31" s="278" t="s">
        <v>730</v>
      </c>
      <c r="D31" s="37">
        <v>0</v>
      </c>
      <c r="E31" s="37">
        <v>0</v>
      </c>
      <c r="F31" s="37">
        <v>0</v>
      </c>
      <c r="G31" s="37">
        <v>0</v>
      </c>
      <c r="H31" s="37">
        <v>0</v>
      </c>
      <c r="I31" s="37">
        <v>0</v>
      </c>
      <c r="J31" s="37">
        <v>0</v>
      </c>
      <c r="K31" s="37">
        <v>0</v>
      </c>
    </row>
    <row r="32" spans="3:11" x14ac:dyDescent="0.35">
      <c r="C32" s="278" t="s">
        <v>28</v>
      </c>
      <c r="D32" s="37">
        <v>0</v>
      </c>
      <c r="E32" s="37">
        <v>0</v>
      </c>
      <c r="F32" s="37">
        <v>0</v>
      </c>
      <c r="G32" s="37">
        <v>0</v>
      </c>
      <c r="H32" s="37">
        <v>0</v>
      </c>
      <c r="I32" s="37">
        <v>0</v>
      </c>
      <c r="J32" s="37">
        <v>0</v>
      </c>
      <c r="K32" s="37">
        <v>0</v>
      </c>
    </row>
    <row r="33" spans="3:11" x14ac:dyDescent="0.35">
      <c r="C33" s="291" t="s">
        <v>731</v>
      </c>
      <c r="D33" s="302">
        <v>0</v>
      </c>
      <c r="E33" s="302">
        <v>0</v>
      </c>
      <c r="F33" s="302">
        <v>0</v>
      </c>
      <c r="G33" s="302">
        <v>0</v>
      </c>
      <c r="H33" s="302">
        <v>0</v>
      </c>
      <c r="I33" s="302">
        <v>0</v>
      </c>
      <c r="J33" s="302">
        <v>0</v>
      </c>
      <c r="K33" s="302">
        <v>0</v>
      </c>
    </row>
    <row r="34" spans="3:11" ht="15" thickBot="1" x14ac:dyDescent="0.4">
      <c r="C34" s="290" t="s">
        <v>732</v>
      </c>
      <c r="D34" s="38">
        <v>360</v>
      </c>
      <c r="E34" s="38">
        <v>90</v>
      </c>
      <c r="F34" s="38">
        <v>270</v>
      </c>
      <c r="G34" s="38">
        <v>0</v>
      </c>
      <c r="H34" s="38">
        <v>0</v>
      </c>
      <c r="I34" s="38">
        <v>51</v>
      </c>
      <c r="J34" s="38">
        <v>90</v>
      </c>
      <c r="K34" s="38">
        <v>14</v>
      </c>
    </row>
  </sheetData>
  <sheetProtection algorithmName="SHA-512" hashValue="D6HJ8q2+bku2DmjdahTRg0zqUIhcPucTkZ+yoMNcKw6b6W6mRnJdn3SoULhTMf3HP8HXN2C4k2a0f4i2BdVhrw==" saltValue="c9lRcTDR2M4rZ1HUqIcPmA==" spinCount="100000" sheet="1" objects="1" scenarios="1"/>
  <mergeCells count="2">
    <mergeCell ref="B6:K6"/>
    <mergeCell ref="C8:K8"/>
  </mergeCells>
  <hyperlinks>
    <hyperlink ref="B2" location="Tartalom!A1" display="Back to contents page" xr:uid="{9388047C-836C-44F3-97CC-772DDF54AC51}"/>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sheetPr>
  <dimension ref="B1:D21"/>
  <sheetViews>
    <sheetView showGridLines="0" workbookViewId="0"/>
  </sheetViews>
  <sheetFormatPr defaultRowHeight="14.5" x14ac:dyDescent="0.35"/>
  <cols>
    <col min="1" max="1" width="4.453125" customWidth="1"/>
    <col min="2" max="2" width="6.1796875" customWidth="1"/>
    <col min="3" max="3" width="36.26953125" customWidth="1"/>
    <col min="4" max="4" width="27.1796875" customWidth="1"/>
  </cols>
  <sheetData>
    <row r="1" spans="2:4" ht="12.75" customHeight="1" x14ac:dyDescent="0.35"/>
    <row r="2" spans="2:4" x14ac:dyDescent="0.35">
      <c r="B2" s="153" t="s">
        <v>0</v>
      </c>
      <c r="C2" s="95"/>
      <c r="D2" s="95"/>
    </row>
    <row r="3" spans="2:4" x14ac:dyDescent="0.35">
      <c r="B3" s="1"/>
      <c r="C3" s="1"/>
      <c r="D3" s="1"/>
    </row>
    <row r="4" spans="2:4" ht="15.5" x14ac:dyDescent="0.35">
      <c r="B4" s="11" t="s">
        <v>733</v>
      </c>
      <c r="C4" s="2"/>
      <c r="D4" s="2"/>
    </row>
    <row r="5" spans="2:4" ht="2.15" customHeight="1" x14ac:dyDescent="0.35">
      <c r="B5" s="1"/>
      <c r="C5" s="1"/>
      <c r="D5" s="1"/>
    </row>
    <row r="6" spans="2:4" ht="2.15" customHeight="1" x14ac:dyDescent="0.35">
      <c r="B6" s="429"/>
      <c r="C6" s="429"/>
      <c r="D6" s="429"/>
    </row>
    <row r="7" spans="2:4" ht="2.15" customHeight="1" x14ac:dyDescent="0.35">
      <c r="B7" s="3"/>
      <c r="C7" s="4"/>
      <c r="D7" s="4"/>
    </row>
    <row r="8" spans="2:4" ht="15" thickBot="1" x14ac:dyDescent="0.4">
      <c r="B8" s="20"/>
      <c r="C8" s="438">
        <f>+Tartalom!B3</f>
        <v>46022</v>
      </c>
      <c r="D8" s="438"/>
    </row>
    <row r="9" spans="2:4" ht="32" thickBot="1" x14ac:dyDescent="0.4">
      <c r="C9" s="293" t="s">
        <v>735</v>
      </c>
      <c r="D9" s="34" t="s">
        <v>734</v>
      </c>
    </row>
    <row r="10" spans="2:4" x14ac:dyDescent="0.35">
      <c r="C10" s="289" t="s">
        <v>736</v>
      </c>
      <c r="D10" s="421">
        <v>0</v>
      </c>
    </row>
    <row r="11" spans="2:4" x14ac:dyDescent="0.35">
      <c r="C11" s="270" t="s">
        <v>737</v>
      </c>
      <c r="D11" s="422">
        <v>0</v>
      </c>
    </row>
    <row r="12" spans="2:4" x14ac:dyDescent="0.35">
      <c r="C12" s="270" t="s">
        <v>738</v>
      </c>
      <c r="D12" s="422">
        <v>0</v>
      </c>
    </row>
    <row r="13" spans="2:4" x14ac:dyDescent="0.35">
      <c r="C13" s="244" t="s">
        <v>739</v>
      </c>
      <c r="D13" s="422">
        <v>0</v>
      </c>
    </row>
    <row r="14" spans="2:4" x14ac:dyDescent="0.35">
      <c r="C14" s="244" t="s">
        <v>740</v>
      </c>
      <c r="D14" s="422">
        <v>0</v>
      </c>
    </row>
    <row r="15" spans="2:4" x14ac:dyDescent="0.35">
      <c r="C15" s="270" t="s">
        <v>741</v>
      </c>
      <c r="D15" s="422">
        <v>0</v>
      </c>
    </row>
    <row r="16" spans="2:4" x14ac:dyDescent="0.35">
      <c r="C16" s="270" t="s">
        <v>742</v>
      </c>
      <c r="D16" s="422">
        <v>0</v>
      </c>
    </row>
    <row r="17" spans="3:4" x14ac:dyDescent="0.35">
      <c r="C17" s="270" t="s">
        <v>743</v>
      </c>
      <c r="D17" s="422">
        <v>0</v>
      </c>
    </row>
    <row r="18" spans="3:4" x14ac:dyDescent="0.35">
      <c r="C18" s="270" t="s">
        <v>744</v>
      </c>
      <c r="D18" s="422">
        <v>0</v>
      </c>
    </row>
    <row r="19" spans="3:4" x14ac:dyDescent="0.35">
      <c r="C19" s="244" t="s">
        <v>745</v>
      </c>
      <c r="D19" s="422">
        <v>0</v>
      </c>
    </row>
    <row r="20" spans="3:4" x14ac:dyDescent="0.35">
      <c r="C20" s="244" t="s">
        <v>746</v>
      </c>
      <c r="D20" s="422">
        <v>0</v>
      </c>
    </row>
    <row r="21" spans="3:4" ht="15" thickBot="1" x14ac:dyDescent="0.4">
      <c r="C21" s="290" t="s">
        <v>747</v>
      </c>
      <c r="D21" s="38"/>
    </row>
  </sheetData>
  <sheetProtection algorithmName="SHA-512" hashValue="YC9bLdDXflYP1v0mKP+BusBXP92ihqO+JyLBDmwTC27WB2ZCaPigE2tgAcZaPu6seTFT0aVYC4yNgaz4+DZP+A==" saltValue="bij/Ay33w7r7SGzvedPX8Q==" spinCount="100000" sheet="1" objects="1" scenarios="1"/>
  <mergeCells count="2">
    <mergeCell ref="B6:D6"/>
    <mergeCell ref="C8:D8"/>
  </mergeCells>
  <hyperlinks>
    <hyperlink ref="B2" location="Tartalom!A1" display="Back to contents page" xr:uid="{B628D33C-6465-49A3-ADDA-DA053C375AAC}"/>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sheetPr>
  <dimension ref="B1:M17"/>
  <sheetViews>
    <sheetView showGridLines="0" workbookViewId="0"/>
  </sheetViews>
  <sheetFormatPr defaultRowHeight="14.5" x14ac:dyDescent="0.35"/>
  <cols>
    <col min="1" max="1" width="4.453125" customWidth="1"/>
    <col min="2" max="2" width="6.1796875" customWidth="1"/>
    <col min="3" max="3" width="36.26953125" customWidth="1"/>
    <col min="4" max="13" width="15.7265625" customWidth="1"/>
  </cols>
  <sheetData>
    <row r="1" spans="2:13" ht="12.75" customHeight="1" x14ac:dyDescent="0.35"/>
    <row r="2" spans="2:13" x14ac:dyDescent="0.35">
      <c r="B2" s="153" t="s">
        <v>0</v>
      </c>
      <c r="C2" s="95"/>
      <c r="D2" s="95"/>
      <c r="E2" s="95"/>
      <c r="F2" s="95"/>
      <c r="G2" s="95"/>
      <c r="H2" s="95"/>
      <c r="I2" s="95"/>
      <c r="J2" s="95"/>
      <c r="K2" s="95"/>
      <c r="L2" s="95"/>
      <c r="M2" s="95"/>
    </row>
    <row r="3" spans="2:13" x14ac:dyDescent="0.35">
      <c r="B3" s="1"/>
      <c r="C3" s="1"/>
      <c r="D3" s="1"/>
      <c r="E3" s="1"/>
      <c r="F3" s="1"/>
      <c r="G3" s="1"/>
      <c r="H3" s="1"/>
      <c r="I3" s="1"/>
      <c r="J3" s="1"/>
      <c r="K3" s="1"/>
      <c r="L3" s="1"/>
      <c r="M3" s="1"/>
    </row>
    <row r="4" spans="2:13" ht="15.5" x14ac:dyDescent="0.35">
      <c r="B4" s="11" t="s">
        <v>748</v>
      </c>
      <c r="C4" s="2"/>
      <c r="D4" s="2"/>
      <c r="E4" s="2"/>
      <c r="F4" s="2"/>
      <c r="G4" s="2"/>
      <c r="H4" s="2"/>
      <c r="I4" s="2"/>
      <c r="J4" s="2"/>
      <c r="K4" s="2"/>
      <c r="L4" s="2"/>
      <c r="M4" s="2"/>
    </row>
    <row r="5" spans="2:13" ht="2.15" customHeight="1" x14ac:dyDescent="0.35">
      <c r="B5" s="1"/>
      <c r="C5" s="1"/>
      <c r="D5" s="1"/>
      <c r="E5" s="1"/>
      <c r="F5" s="1"/>
      <c r="G5" s="1"/>
      <c r="H5" s="1"/>
      <c r="I5" s="1"/>
      <c r="J5" s="1"/>
      <c r="K5" s="1"/>
      <c r="L5" s="1"/>
      <c r="M5" s="1"/>
    </row>
    <row r="6" spans="2:13" ht="2.15" customHeight="1" x14ac:dyDescent="0.35">
      <c r="B6" s="429"/>
      <c r="C6" s="429"/>
      <c r="D6" s="429"/>
      <c r="E6" s="429"/>
      <c r="F6" s="429"/>
      <c r="G6" s="429"/>
      <c r="H6" s="429"/>
      <c r="I6" s="429"/>
      <c r="J6" s="429"/>
      <c r="K6" s="429"/>
      <c r="L6" s="429"/>
      <c r="M6" s="429"/>
    </row>
    <row r="7" spans="2:13" ht="2.15" customHeight="1" x14ac:dyDescent="0.35">
      <c r="B7" s="3"/>
      <c r="C7" s="4"/>
      <c r="D7" s="4"/>
      <c r="E7" s="4"/>
      <c r="F7" s="4"/>
      <c r="G7" s="4"/>
      <c r="H7" s="4"/>
      <c r="I7" s="4"/>
      <c r="J7" s="4"/>
      <c r="K7" s="4"/>
      <c r="L7" s="4"/>
      <c r="M7" s="4"/>
    </row>
    <row r="8" spans="2:13" ht="15" thickBot="1" x14ac:dyDescent="0.4">
      <c r="B8" s="20"/>
      <c r="C8" s="438">
        <f>+Tartalom!B3</f>
        <v>46022</v>
      </c>
      <c r="D8" s="438"/>
      <c r="E8" s="438"/>
      <c r="F8" s="438"/>
      <c r="G8" s="438"/>
      <c r="H8" s="438"/>
      <c r="I8" s="438"/>
      <c r="J8" s="438"/>
      <c r="K8" s="438"/>
      <c r="L8" s="438"/>
      <c r="M8" s="438"/>
    </row>
    <row r="9" spans="2:13" x14ac:dyDescent="0.35">
      <c r="B9" s="20"/>
      <c r="C9" s="62"/>
      <c r="D9" s="527" t="s">
        <v>749</v>
      </c>
      <c r="E9" s="527"/>
      <c r="F9" s="527"/>
      <c r="G9" s="527" t="s">
        <v>751</v>
      </c>
      <c r="H9" s="527"/>
      <c r="I9" s="527"/>
      <c r="J9" s="527"/>
      <c r="K9" s="527"/>
      <c r="L9" s="527"/>
      <c r="M9" s="509" t="s">
        <v>11</v>
      </c>
    </row>
    <row r="10" spans="2:13" ht="32" thickBot="1" x14ac:dyDescent="0.4">
      <c r="C10" s="271" t="s">
        <v>703</v>
      </c>
      <c r="D10" s="31" t="s">
        <v>680</v>
      </c>
      <c r="E10" s="31" t="s">
        <v>681</v>
      </c>
      <c r="F10" s="31" t="s">
        <v>750</v>
      </c>
      <c r="G10" s="31" t="s">
        <v>752</v>
      </c>
      <c r="H10" s="31" t="s">
        <v>753</v>
      </c>
      <c r="I10" s="31" t="s">
        <v>754</v>
      </c>
      <c r="J10" s="31" t="s">
        <v>755</v>
      </c>
      <c r="K10" s="31" t="s">
        <v>756</v>
      </c>
      <c r="L10" s="31" t="s">
        <v>757</v>
      </c>
      <c r="M10" s="500"/>
    </row>
    <row r="11" spans="2:13" x14ac:dyDescent="0.35">
      <c r="C11" s="289" t="s">
        <v>758</v>
      </c>
      <c r="D11" s="300"/>
      <c r="E11" s="300"/>
      <c r="F11" s="300"/>
      <c r="G11" s="300"/>
      <c r="H11" s="300"/>
      <c r="I11" s="300"/>
      <c r="J11" s="300"/>
      <c r="K11" s="300"/>
      <c r="L11" s="300"/>
      <c r="M11" s="36">
        <v>25</v>
      </c>
    </row>
    <row r="12" spans="2:13" x14ac:dyDescent="0.35">
      <c r="C12" s="274" t="s">
        <v>759</v>
      </c>
      <c r="D12" s="37">
        <v>4</v>
      </c>
      <c r="E12" s="37">
        <v>6</v>
      </c>
      <c r="F12" s="37">
        <v>10</v>
      </c>
      <c r="G12" s="301"/>
      <c r="H12" s="301"/>
      <c r="I12" s="301"/>
      <c r="J12" s="301"/>
      <c r="K12" s="301"/>
      <c r="L12" s="301"/>
      <c r="M12" s="301"/>
    </row>
    <row r="13" spans="2:13" x14ac:dyDescent="0.35">
      <c r="C13" s="274" t="s">
        <v>760</v>
      </c>
      <c r="D13" s="301"/>
      <c r="E13" s="301"/>
      <c r="F13" s="301"/>
      <c r="G13" s="37">
        <v>0</v>
      </c>
      <c r="H13" s="37">
        <v>0</v>
      </c>
      <c r="I13" s="37">
        <v>0</v>
      </c>
      <c r="J13" s="37">
        <v>0</v>
      </c>
      <c r="K13" s="37">
        <v>0</v>
      </c>
      <c r="L13" s="37">
        <v>0</v>
      </c>
      <c r="M13" s="301"/>
    </row>
    <row r="14" spans="2:13" x14ac:dyDescent="0.35">
      <c r="C14" s="278" t="s">
        <v>761</v>
      </c>
      <c r="D14" s="298"/>
      <c r="E14" s="298"/>
      <c r="F14" s="298"/>
      <c r="G14" s="297">
        <v>0</v>
      </c>
      <c r="H14" s="297">
        <v>3</v>
      </c>
      <c r="I14" s="297">
        <v>4</v>
      </c>
      <c r="J14" s="297">
        <v>4</v>
      </c>
      <c r="K14" s="297">
        <v>4</v>
      </c>
      <c r="L14" s="297">
        <v>0</v>
      </c>
      <c r="M14" s="301"/>
    </row>
    <row r="15" spans="2:13" x14ac:dyDescent="0.35">
      <c r="C15" s="244" t="s">
        <v>762</v>
      </c>
      <c r="D15" s="297">
        <v>5</v>
      </c>
      <c r="E15" s="297">
        <v>429</v>
      </c>
      <c r="F15" s="297">
        <v>434</v>
      </c>
      <c r="G15" s="297">
        <v>0</v>
      </c>
      <c r="H15" s="297">
        <v>212</v>
      </c>
      <c r="I15" s="297">
        <v>254</v>
      </c>
      <c r="J15" s="297">
        <v>252</v>
      </c>
      <c r="K15" s="297">
        <v>134</v>
      </c>
      <c r="L15" s="297">
        <v>0</v>
      </c>
      <c r="M15" s="301"/>
    </row>
    <row r="16" spans="2:13" x14ac:dyDescent="0.35">
      <c r="C16" s="274" t="s">
        <v>763</v>
      </c>
      <c r="D16" s="37">
        <v>0</v>
      </c>
      <c r="E16" s="37">
        <v>216</v>
      </c>
      <c r="F16" s="37">
        <v>216</v>
      </c>
      <c r="G16" s="37">
        <v>0</v>
      </c>
      <c r="H16" s="37">
        <v>73</v>
      </c>
      <c r="I16" s="37">
        <v>86</v>
      </c>
      <c r="J16" s="37">
        <v>77</v>
      </c>
      <c r="K16" s="37">
        <v>31</v>
      </c>
      <c r="L16" s="37">
        <v>0</v>
      </c>
      <c r="M16" s="301"/>
    </row>
    <row r="17" spans="3:13" ht="15" thickBot="1" x14ac:dyDescent="0.4">
      <c r="C17" s="286" t="s">
        <v>764</v>
      </c>
      <c r="D17" s="38">
        <v>5</v>
      </c>
      <c r="E17" s="38">
        <v>213</v>
      </c>
      <c r="F17" s="38">
        <v>218</v>
      </c>
      <c r="G17" s="38">
        <v>0</v>
      </c>
      <c r="H17" s="38">
        <v>139</v>
      </c>
      <c r="I17" s="38">
        <v>168</v>
      </c>
      <c r="J17" s="38">
        <v>175</v>
      </c>
      <c r="K17" s="38">
        <v>103</v>
      </c>
      <c r="L17" s="38">
        <v>0</v>
      </c>
      <c r="M17" s="299"/>
    </row>
  </sheetData>
  <sheetProtection algorithmName="SHA-512" hashValue="WkOnRnanDdfL85FF3M9U6soBgjdcwf1iBOGxng2P3BW8oW99oGsYw7NWTFCautvfaO2f+YM91dXzmqVbp/47og==" saltValue="f2llJqy8rNeR7BcKYN5+ZQ==" spinCount="100000" sheet="1" objects="1" scenarios="1"/>
  <mergeCells count="5">
    <mergeCell ref="B6:M6"/>
    <mergeCell ref="D9:F9"/>
    <mergeCell ref="G9:L9"/>
    <mergeCell ref="M9:M10"/>
    <mergeCell ref="C8:M8"/>
  </mergeCells>
  <hyperlinks>
    <hyperlink ref="B2" location="Tartalom!A1" display="Back to contents page" xr:uid="{6D40EF02-4F5A-46C9-AC23-6707693402F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B1:I45"/>
  <sheetViews>
    <sheetView showGridLines="0" workbookViewId="0"/>
  </sheetViews>
  <sheetFormatPr defaultRowHeight="14.5" x14ac:dyDescent="0.35"/>
  <cols>
    <col min="1" max="2" width="4.453125" customWidth="1"/>
    <col min="3" max="3" width="60.7265625" customWidth="1"/>
    <col min="4" max="4" width="19" customWidth="1"/>
    <col min="5" max="5" width="17" bestFit="1" customWidth="1"/>
    <col min="6" max="6" width="14.26953125" customWidth="1"/>
    <col min="7" max="7" width="15.54296875" customWidth="1"/>
    <col min="8" max="8" width="12" customWidth="1"/>
    <col min="9" max="9" width="23.1796875" customWidth="1"/>
  </cols>
  <sheetData>
    <row r="1" spans="2:9" ht="12.75" customHeight="1" x14ac:dyDescent="0.35"/>
    <row r="2" spans="2:9" x14ac:dyDescent="0.35">
      <c r="B2" s="153" t="s">
        <v>0</v>
      </c>
      <c r="C2" s="95"/>
      <c r="D2" s="95"/>
      <c r="E2" s="95"/>
    </row>
    <row r="3" spans="2:9" x14ac:dyDescent="0.35">
      <c r="B3" s="1"/>
      <c r="C3" s="1"/>
      <c r="D3" s="1"/>
      <c r="E3" s="1"/>
    </row>
    <row r="4" spans="2:9" ht="15.5" x14ac:dyDescent="0.35">
      <c r="B4" s="11" t="s">
        <v>13</v>
      </c>
      <c r="C4" s="2"/>
      <c r="D4" s="2"/>
      <c r="E4" s="2"/>
    </row>
    <row r="5" spans="2:9" x14ac:dyDescent="0.35">
      <c r="B5" s="1"/>
      <c r="C5" s="1"/>
      <c r="D5" s="1"/>
      <c r="E5" s="1"/>
    </row>
    <row r="6" spans="2:9" x14ac:dyDescent="0.35">
      <c r="B6" s="429" t="s">
        <v>936</v>
      </c>
      <c r="C6" s="429"/>
      <c r="D6" s="429"/>
      <c r="E6" s="429"/>
      <c r="F6" s="429"/>
      <c r="G6" s="429"/>
      <c r="H6" s="429"/>
      <c r="I6" s="429"/>
    </row>
    <row r="7" spans="2:9" x14ac:dyDescent="0.35">
      <c r="B7" s="3"/>
      <c r="C7" s="3"/>
      <c r="D7" s="4"/>
      <c r="E7" s="1"/>
    </row>
    <row r="8" spans="2:9" ht="15" thickBot="1" x14ac:dyDescent="0.4">
      <c r="B8" s="20"/>
      <c r="C8" s="438">
        <f>+Tartalom!B3</f>
        <v>46022</v>
      </c>
      <c r="D8" s="439"/>
      <c r="E8" s="439"/>
      <c r="F8" s="439"/>
      <c r="G8" s="439"/>
      <c r="H8" s="439"/>
      <c r="I8" s="439"/>
    </row>
    <row r="9" spans="2:9" ht="23.25" customHeight="1" thickBot="1" x14ac:dyDescent="0.4">
      <c r="C9" s="22" t="s">
        <v>14</v>
      </c>
      <c r="D9" s="432" t="s">
        <v>15</v>
      </c>
      <c r="E9" s="437" t="s">
        <v>16</v>
      </c>
      <c r="F9" s="437"/>
      <c r="G9" s="437"/>
      <c r="H9" s="437"/>
      <c r="I9" s="437"/>
    </row>
    <row r="10" spans="2:9" ht="42.5" thickBot="1" x14ac:dyDescent="0.4">
      <c r="C10" s="102" t="s">
        <v>2</v>
      </c>
      <c r="D10" s="436"/>
      <c r="E10" s="54" t="s">
        <v>17</v>
      </c>
      <c r="F10" s="54" t="s">
        <v>18</v>
      </c>
      <c r="G10" s="54" t="s">
        <v>19</v>
      </c>
      <c r="H10" s="54" t="s">
        <v>20</v>
      </c>
      <c r="I10" s="54" t="s">
        <v>29</v>
      </c>
    </row>
    <row r="11" spans="2:9" x14ac:dyDescent="0.35">
      <c r="C11" s="104" t="s">
        <v>991</v>
      </c>
      <c r="D11" s="110">
        <v>9209</v>
      </c>
      <c r="E11" s="110">
        <v>9209</v>
      </c>
      <c r="F11" s="110">
        <v>0</v>
      </c>
      <c r="G11" s="110">
        <v>0</v>
      </c>
      <c r="H11" s="110">
        <v>0</v>
      </c>
      <c r="I11" s="110">
        <v>0</v>
      </c>
    </row>
    <row r="12" spans="2:9" x14ac:dyDescent="0.35">
      <c r="C12" s="24" t="s">
        <v>992</v>
      </c>
      <c r="D12" s="46">
        <v>6006</v>
      </c>
      <c r="E12" s="46">
        <v>6006</v>
      </c>
      <c r="F12" s="46">
        <v>0</v>
      </c>
      <c r="G12" s="46">
        <v>0</v>
      </c>
      <c r="H12" s="46">
        <v>0</v>
      </c>
      <c r="I12" s="46">
        <v>0</v>
      </c>
    </row>
    <row r="13" spans="2:9" x14ac:dyDescent="0.35">
      <c r="C13" s="24" t="s">
        <v>993</v>
      </c>
      <c r="D13" s="46">
        <v>31095</v>
      </c>
      <c r="E13" s="46">
        <v>31095</v>
      </c>
      <c r="F13" s="46">
        <v>0</v>
      </c>
      <c r="G13" s="46">
        <v>0</v>
      </c>
      <c r="H13" s="46">
        <v>0</v>
      </c>
      <c r="I13" s="46">
        <v>0</v>
      </c>
    </row>
    <row r="14" spans="2:9" x14ac:dyDescent="0.35">
      <c r="C14" s="24" t="s">
        <v>21</v>
      </c>
      <c r="D14" s="46">
        <v>1380</v>
      </c>
      <c r="E14" s="46">
        <v>1380</v>
      </c>
      <c r="F14" s="46">
        <v>0</v>
      </c>
      <c r="G14" s="46">
        <v>0</v>
      </c>
      <c r="H14" s="46">
        <v>0</v>
      </c>
      <c r="I14" s="46">
        <v>0</v>
      </c>
    </row>
    <row r="15" spans="2:9" x14ac:dyDescent="0.35">
      <c r="C15" s="24" t="s">
        <v>994</v>
      </c>
      <c r="D15" s="46">
        <v>10</v>
      </c>
      <c r="E15" s="46">
        <v>8.6100403579999991</v>
      </c>
      <c r="F15" s="46">
        <v>0</v>
      </c>
      <c r="G15" s="46">
        <v>0</v>
      </c>
      <c r="H15" s="46">
        <v>0</v>
      </c>
      <c r="I15" s="46">
        <v>1.389959642</v>
      </c>
    </row>
    <row r="16" spans="2:9" x14ac:dyDescent="0.35">
      <c r="C16" s="24" t="s">
        <v>22</v>
      </c>
      <c r="D16" s="46">
        <v>13686</v>
      </c>
      <c r="E16" s="46">
        <v>13686</v>
      </c>
      <c r="F16" s="46">
        <v>0</v>
      </c>
      <c r="G16" s="46">
        <v>0</v>
      </c>
      <c r="H16" s="46">
        <v>0</v>
      </c>
      <c r="I16" s="46">
        <v>0</v>
      </c>
    </row>
    <row r="17" spans="3:9" x14ac:dyDescent="0.35">
      <c r="C17" s="24" t="s">
        <v>1007</v>
      </c>
      <c r="D17" s="46">
        <v>169640</v>
      </c>
      <c r="E17" s="46">
        <v>169640</v>
      </c>
      <c r="F17" s="46">
        <v>0</v>
      </c>
      <c r="G17" s="46">
        <v>0</v>
      </c>
      <c r="H17" s="46">
        <v>0</v>
      </c>
      <c r="I17" s="46">
        <v>0</v>
      </c>
    </row>
    <row r="18" spans="3:9" x14ac:dyDescent="0.35">
      <c r="C18" s="24" t="s">
        <v>1017</v>
      </c>
      <c r="D18" s="46">
        <v>0</v>
      </c>
      <c r="E18" s="46">
        <v>0</v>
      </c>
      <c r="F18" s="46">
        <v>0</v>
      </c>
      <c r="G18" s="46">
        <v>0</v>
      </c>
      <c r="H18" s="46">
        <v>0</v>
      </c>
      <c r="I18" s="46">
        <v>0</v>
      </c>
    </row>
    <row r="19" spans="3:9" x14ac:dyDescent="0.35">
      <c r="C19" s="24" t="s">
        <v>23</v>
      </c>
      <c r="D19" s="46">
        <v>476406</v>
      </c>
      <c r="E19" s="46">
        <v>476406</v>
      </c>
      <c r="F19" s="46">
        <v>0</v>
      </c>
      <c r="G19" s="46">
        <v>0</v>
      </c>
      <c r="H19" s="46">
        <v>0</v>
      </c>
      <c r="I19" s="46">
        <v>0</v>
      </c>
    </row>
    <row r="20" spans="3:9" x14ac:dyDescent="0.35">
      <c r="C20" s="24" t="s">
        <v>995</v>
      </c>
      <c r="D20" s="46">
        <v>6144</v>
      </c>
      <c r="E20" s="46">
        <v>6144</v>
      </c>
      <c r="F20" s="46">
        <v>0</v>
      </c>
      <c r="G20" s="46">
        <v>0</v>
      </c>
      <c r="H20" s="46">
        <v>0</v>
      </c>
      <c r="I20" s="46">
        <v>0</v>
      </c>
    </row>
    <row r="21" spans="3:9" x14ac:dyDescent="0.35">
      <c r="C21" s="24" t="s">
        <v>24</v>
      </c>
      <c r="D21" s="46">
        <v>2365</v>
      </c>
      <c r="E21" s="46">
        <v>2365</v>
      </c>
      <c r="F21" s="46">
        <v>0</v>
      </c>
      <c r="G21" s="46">
        <v>0</v>
      </c>
      <c r="H21" s="46">
        <v>0</v>
      </c>
      <c r="I21" s="46">
        <v>0</v>
      </c>
    </row>
    <row r="22" spans="3:9" x14ac:dyDescent="0.35">
      <c r="C22" s="24" t="s">
        <v>25</v>
      </c>
      <c r="D22" s="46">
        <v>7757</v>
      </c>
      <c r="E22" s="46">
        <v>7756.6637309999996</v>
      </c>
      <c r="F22" s="46">
        <v>0</v>
      </c>
      <c r="G22" s="46">
        <v>0</v>
      </c>
      <c r="H22" s="46">
        <v>0</v>
      </c>
      <c r="I22" s="46">
        <v>0.33626900000035675</v>
      </c>
    </row>
    <row r="23" spans="3:9" x14ac:dyDescent="0.35">
      <c r="C23" s="24" t="s">
        <v>996</v>
      </c>
      <c r="D23" s="46">
        <v>3752</v>
      </c>
      <c r="E23" s="46">
        <v>3752</v>
      </c>
      <c r="F23" s="46">
        <v>0</v>
      </c>
      <c r="G23" s="46">
        <v>0</v>
      </c>
      <c r="H23" s="46">
        <v>0</v>
      </c>
      <c r="I23" s="46">
        <v>0</v>
      </c>
    </row>
    <row r="24" spans="3:9" x14ac:dyDescent="0.35">
      <c r="C24" s="24" t="s">
        <v>26</v>
      </c>
      <c r="D24" s="46">
        <v>0</v>
      </c>
      <c r="E24" s="46">
        <v>0</v>
      </c>
      <c r="F24" s="46">
        <v>0</v>
      </c>
      <c r="G24" s="46">
        <v>0</v>
      </c>
      <c r="H24" s="46">
        <v>0</v>
      </c>
      <c r="I24" s="46">
        <v>0</v>
      </c>
    </row>
    <row r="25" spans="3:9" x14ac:dyDescent="0.35">
      <c r="C25" s="24" t="s">
        <v>27</v>
      </c>
      <c r="D25" s="46">
        <v>0</v>
      </c>
      <c r="E25" s="46">
        <v>0</v>
      </c>
      <c r="F25" s="46">
        <v>0</v>
      </c>
      <c r="G25" s="46">
        <v>0</v>
      </c>
      <c r="H25" s="46">
        <v>0</v>
      </c>
      <c r="I25" s="46">
        <v>0</v>
      </c>
    </row>
    <row r="26" spans="3:9" x14ac:dyDescent="0.35">
      <c r="C26" s="24" t="s">
        <v>997</v>
      </c>
      <c r="D26" s="46">
        <v>0</v>
      </c>
      <c r="E26" s="46">
        <v>0</v>
      </c>
      <c r="F26" s="46">
        <v>0</v>
      </c>
      <c r="G26" s="46">
        <v>0</v>
      </c>
      <c r="H26" s="46">
        <v>0</v>
      </c>
      <c r="I26" s="46">
        <v>0</v>
      </c>
    </row>
    <row r="27" spans="3:9" x14ac:dyDescent="0.35">
      <c r="C27" s="24" t="s">
        <v>998</v>
      </c>
      <c r="D27" s="46">
        <v>380</v>
      </c>
      <c r="E27" s="46">
        <v>380</v>
      </c>
      <c r="F27" s="46">
        <v>0</v>
      </c>
      <c r="G27" s="46">
        <v>0</v>
      </c>
      <c r="H27" s="46">
        <v>0</v>
      </c>
      <c r="I27" s="46">
        <v>0</v>
      </c>
    </row>
    <row r="28" spans="3:9" x14ac:dyDescent="0.35">
      <c r="C28" s="24" t="s">
        <v>28</v>
      </c>
      <c r="D28" s="46">
        <v>16592</v>
      </c>
      <c r="E28" s="46">
        <v>16592</v>
      </c>
      <c r="F28" s="46">
        <v>0</v>
      </c>
      <c r="G28" s="46">
        <v>0</v>
      </c>
      <c r="H28" s="46">
        <v>0</v>
      </c>
      <c r="I28" s="46">
        <v>0</v>
      </c>
    </row>
    <row r="29" spans="3:9" x14ac:dyDescent="0.35">
      <c r="C29" s="24" t="s">
        <v>999</v>
      </c>
      <c r="D29" s="46">
        <v>0</v>
      </c>
      <c r="E29" s="46">
        <v>0</v>
      </c>
      <c r="F29" s="46">
        <v>0</v>
      </c>
      <c r="G29" s="46">
        <v>0</v>
      </c>
      <c r="H29" s="46">
        <v>0</v>
      </c>
      <c r="I29" s="46">
        <v>0</v>
      </c>
    </row>
    <row r="30" spans="3:9" x14ac:dyDescent="0.35">
      <c r="C30" s="25" t="s">
        <v>163</v>
      </c>
      <c r="D30" s="53">
        <v>744422</v>
      </c>
      <c r="E30" s="53">
        <v>744420.27377135807</v>
      </c>
      <c r="F30" s="53">
        <v>0</v>
      </c>
      <c r="G30" s="53">
        <v>0</v>
      </c>
      <c r="H30" s="53">
        <v>0</v>
      </c>
      <c r="I30" s="53">
        <v>1.7262286420003567</v>
      </c>
    </row>
    <row r="31" spans="3:9" x14ac:dyDescent="0.35">
      <c r="C31" s="108" t="s">
        <v>1000</v>
      </c>
      <c r="D31" s="111">
        <v>636605</v>
      </c>
      <c r="E31" s="112">
        <v>0</v>
      </c>
      <c r="F31" s="112">
        <v>0</v>
      </c>
      <c r="G31" s="112">
        <v>0</v>
      </c>
      <c r="H31" s="112">
        <v>0</v>
      </c>
      <c r="I31" s="112">
        <v>636605</v>
      </c>
    </row>
    <row r="32" spans="3:9" x14ac:dyDescent="0.35">
      <c r="C32" s="26" t="s">
        <v>1001</v>
      </c>
      <c r="D32" s="89">
        <v>0</v>
      </c>
      <c r="E32" s="113">
        <v>0</v>
      </c>
      <c r="F32" s="113">
        <v>0</v>
      </c>
      <c r="G32" s="113">
        <v>0</v>
      </c>
      <c r="H32" s="113">
        <v>0</v>
      </c>
      <c r="I32" s="113">
        <v>0</v>
      </c>
    </row>
    <row r="33" spans="3:9" x14ac:dyDescent="0.35">
      <c r="C33" s="26" t="s">
        <v>30</v>
      </c>
      <c r="D33" s="89">
        <v>0</v>
      </c>
      <c r="E33" s="113">
        <v>0</v>
      </c>
      <c r="F33" s="113">
        <v>0</v>
      </c>
      <c r="G33" s="113">
        <v>0</v>
      </c>
      <c r="H33" s="113">
        <v>0</v>
      </c>
      <c r="I33" s="113">
        <v>0</v>
      </c>
    </row>
    <row r="34" spans="3:9" x14ac:dyDescent="0.35">
      <c r="C34" s="26" t="s">
        <v>31</v>
      </c>
      <c r="D34" s="89">
        <v>5349</v>
      </c>
      <c r="E34" s="113">
        <v>0</v>
      </c>
      <c r="F34" s="113">
        <v>0</v>
      </c>
      <c r="G34" s="113">
        <v>0</v>
      </c>
      <c r="H34" s="113">
        <v>0</v>
      </c>
      <c r="I34" s="113">
        <v>5349</v>
      </c>
    </row>
    <row r="35" spans="3:9" x14ac:dyDescent="0.35">
      <c r="C35" s="26" t="s">
        <v>32</v>
      </c>
      <c r="D35" s="89">
        <v>0</v>
      </c>
      <c r="E35" s="113">
        <v>0</v>
      </c>
      <c r="F35" s="113">
        <v>0</v>
      </c>
      <c r="G35" s="113">
        <v>0</v>
      </c>
      <c r="H35" s="113">
        <v>0</v>
      </c>
      <c r="I35" s="113">
        <v>0</v>
      </c>
    </row>
    <row r="36" spans="3:9" x14ac:dyDescent="0.35">
      <c r="C36" s="26" t="s">
        <v>33</v>
      </c>
      <c r="D36" s="89">
        <v>1045</v>
      </c>
      <c r="E36" s="113">
        <v>0</v>
      </c>
      <c r="F36" s="113">
        <v>0</v>
      </c>
      <c r="G36" s="113">
        <v>0</v>
      </c>
      <c r="H36" s="113">
        <v>0</v>
      </c>
      <c r="I36" s="113">
        <v>1045</v>
      </c>
    </row>
    <row r="37" spans="3:9" x14ac:dyDescent="0.35">
      <c r="C37" s="26" t="s">
        <v>34</v>
      </c>
      <c r="D37" s="89">
        <v>0</v>
      </c>
      <c r="E37" s="113">
        <v>0</v>
      </c>
      <c r="F37" s="113">
        <v>0</v>
      </c>
      <c r="G37" s="113">
        <v>0</v>
      </c>
      <c r="H37" s="113">
        <v>0</v>
      </c>
      <c r="I37" s="113">
        <v>0</v>
      </c>
    </row>
    <row r="38" spans="3:9" x14ac:dyDescent="0.35">
      <c r="C38" s="26" t="s">
        <v>1002</v>
      </c>
      <c r="D38" s="89">
        <v>3582</v>
      </c>
      <c r="E38" s="113">
        <v>0</v>
      </c>
      <c r="F38" s="113">
        <v>0</v>
      </c>
      <c r="G38" s="113">
        <v>0</v>
      </c>
      <c r="H38" s="113">
        <v>0</v>
      </c>
      <c r="I38" s="113">
        <v>3582</v>
      </c>
    </row>
    <row r="39" spans="3:9" x14ac:dyDescent="0.35">
      <c r="C39" s="26" t="s">
        <v>1003</v>
      </c>
      <c r="D39" s="89">
        <v>88</v>
      </c>
      <c r="E39" s="113">
        <v>0</v>
      </c>
      <c r="F39" s="113">
        <v>0</v>
      </c>
      <c r="G39" s="113">
        <v>0</v>
      </c>
      <c r="H39" s="113">
        <v>0</v>
      </c>
      <c r="I39" s="113">
        <v>88</v>
      </c>
    </row>
    <row r="40" spans="3:9" x14ac:dyDescent="0.35">
      <c r="C40" s="26" t="s">
        <v>1004</v>
      </c>
      <c r="D40" s="89">
        <v>65</v>
      </c>
      <c r="E40" s="113">
        <v>0</v>
      </c>
      <c r="F40" s="113">
        <v>0</v>
      </c>
      <c r="G40" s="113">
        <v>0</v>
      </c>
      <c r="H40" s="113">
        <v>0</v>
      </c>
      <c r="I40" s="113">
        <v>65</v>
      </c>
    </row>
    <row r="41" spans="3:9" x14ac:dyDescent="0.35">
      <c r="C41" s="26" t="s">
        <v>1005</v>
      </c>
      <c r="D41" s="89">
        <v>2585</v>
      </c>
      <c r="E41" s="113">
        <v>0</v>
      </c>
      <c r="F41" s="113">
        <v>0</v>
      </c>
      <c r="G41" s="113">
        <v>0</v>
      </c>
      <c r="H41" s="113">
        <v>0</v>
      </c>
      <c r="I41" s="113">
        <v>2585</v>
      </c>
    </row>
    <row r="42" spans="3:9" x14ac:dyDescent="0.35">
      <c r="C42" s="26" t="s">
        <v>35</v>
      </c>
      <c r="D42" s="89">
        <v>15361</v>
      </c>
      <c r="E42" s="113">
        <v>0</v>
      </c>
      <c r="F42" s="113">
        <v>0</v>
      </c>
      <c r="G42" s="113">
        <v>0</v>
      </c>
      <c r="H42" s="113">
        <v>0</v>
      </c>
      <c r="I42" s="113">
        <v>15361</v>
      </c>
    </row>
    <row r="43" spans="3:9" x14ac:dyDescent="0.35">
      <c r="C43" s="26" t="s">
        <v>36</v>
      </c>
      <c r="D43" s="89">
        <v>10019</v>
      </c>
      <c r="E43" s="113">
        <v>0</v>
      </c>
      <c r="F43" s="113">
        <v>0</v>
      </c>
      <c r="G43" s="113">
        <v>0</v>
      </c>
      <c r="H43" s="113">
        <v>0</v>
      </c>
      <c r="I43" s="113">
        <v>10019</v>
      </c>
    </row>
    <row r="44" spans="3:9" ht="12.75" customHeight="1" x14ac:dyDescent="0.35">
      <c r="C44" s="26" t="s">
        <v>1006</v>
      </c>
      <c r="D44" s="89">
        <v>0</v>
      </c>
      <c r="E44" s="113">
        <v>0</v>
      </c>
      <c r="F44" s="113">
        <v>0</v>
      </c>
      <c r="G44" s="113">
        <v>0</v>
      </c>
      <c r="H44" s="113">
        <v>0</v>
      </c>
      <c r="I44" s="113">
        <v>0</v>
      </c>
    </row>
    <row r="45" spans="3:9" ht="15" thickBot="1" x14ac:dyDescent="0.4">
      <c r="C45" s="106" t="s">
        <v>37</v>
      </c>
      <c r="D45" s="114">
        <v>674699</v>
      </c>
      <c r="E45" s="116">
        <v>0</v>
      </c>
      <c r="F45" s="116">
        <v>0</v>
      </c>
      <c r="G45" s="116">
        <v>0</v>
      </c>
      <c r="H45" s="116">
        <v>0</v>
      </c>
      <c r="I45" s="116">
        <v>674699</v>
      </c>
    </row>
  </sheetData>
  <sheetProtection algorithmName="SHA-512" hashValue="GnGSWB1YmcNU/Y1WaNenGfY+3cllLd7VoUotc3EJZUIK98egTDFhXheGQaI4WOsWtV0KqN+QDuUJE/rCXPGoVg==" saltValue="4FxuozmNncuXsWClljRm2Q==" spinCount="100000" sheet="1" objects="1" scenarios="1"/>
  <mergeCells count="4">
    <mergeCell ref="D9:D10"/>
    <mergeCell ref="E9:I9"/>
    <mergeCell ref="B6:I6"/>
    <mergeCell ref="C8:I8"/>
  </mergeCells>
  <hyperlinks>
    <hyperlink ref="B2" location="Tartalom!A1" display="Back to contents page" xr:uid="{08F050C6-9DCE-4C05-AD8A-6C2431FEEC73}"/>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FA3FE-C29F-4146-8522-BF6431904B18}">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sheetPr>
  <dimension ref="B1:K19"/>
  <sheetViews>
    <sheetView showGridLines="0" zoomScale="80" zoomScaleNormal="80" workbookViewId="0"/>
  </sheetViews>
  <sheetFormatPr defaultRowHeight="14.5" x14ac:dyDescent="0.35"/>
  <cols>
    <col min="1" max="1" width="4.453125" customWidth="1"/>
    <col min="2" max="2" width="6.1796875" customWidth="1"/>
    <col min="3" max="3" width="47.26953125" customWidth="1"/>
    <col min="4" max="4" width="15.7265625" customWidth="1"/>
    <col min="5" max="5" width="17.7265625" customWidth="1"/>
    <col min="6" max="6" width="15.7265625" customWidth="1"/>
    <col min="7" max="7" width="17.7265625" customWidth="1"/>
    <col min="8" max="8" width="15.7265625" customWidth="1"/>
    <col min="9" max="9" width="17.7265625" customWidth="1"/>
    <col min="10" max="10" width="15.7265625" customWidth="1"/>
    <col min="11" max="11" width="17.7265625" customWidth="1"/>
  </cols>
  <sheetData>
    <row r="1" spans="2:11" ht="12.75" customHeight="1" x14ac:dyDescent="0.35"/>
    <row r="2" spans="2:11" x14ac:dyDescent="0.35">
      <c r="B2" s="153" t="s">
        <v>0</v>
      </c>
      <c r="C2" s="95"/>
      <c r="D2" s="95"/>
      <c r="E2" s="95"/>
      <c r="F2" s="95"/>
      <c r="G2" s="95"/>
      <c r="H2" s="95"/>
      <c r="I2" s="95"/>
      <c r="J2" s="95"/>
      <c r="K2" s="95"/>
    </row>
    <row r="3" spans="2:11" x14ac:dyDescent="0.35">
      <c r="B3" s="1"/>
      <c r="C3" s="1"/>
      <c r="D3" s="1"/>
      <c r="E3" s="1"/>
      <c r="F3" s="1"/>
      <c r="G3" s="1"/>
      <c r="H3" s="1"/>
      <c r="I3" s="1"/>
      <c r="J3" s="1"/>
      <c r="K3" s="1"/>
    </row>
    <row r="4" spans="2:11" ht="15.5" x14ac:dyDescent="0.35">
      <c r="B4" s="11" t="s">
        <v>765</v>
      </c>
      <c r="C4" s="2"/>
      <c r="D4" s="2"/>
      <c r="E4" s="2"/>
      <c r="F4" s="2"/>
      <c r="G4" s="2"/>
      <c r="H4" s="2"/>
      <c r="I4" s="2"/>
      <c r="J4" s="2"/>
      <c r="K4" s="2"/>
    </row>
    <row r="5" spans="2:11" x14ac:dyDescent="0.35">
      <c r="B5" s="1"/>
      <c r="C5" s="1"/>
      <c r="D5" s="1"/>
      <c r="E5" s="1"/>
      <c r="F5" s="1"/>
      <c r="G5" s="1"/>
      <c r="H5" s="1"/>
      <c r="I5" s="1"/>
      <c r="J5" s="1"/>
      <c r="K5" s="1"/>
    </row>
    <row r="6" spans="2:11" ht="68" customHeight="1" x14ac:dyDescent="0.35">
      <c r="B6" s="441" t="s">
        <v>1180</v>
      </c>
      <c r="C6" s="441"/>
      <c r="D6" s="441"/>
      <c r="E6" s="441"/>
      <c r="F6" s="441"/>
      <c r="G6" s="441"/>
      <c r="H6" s="441"/>
      <c r="I6" s="441"/>
      <c r="J6" s="441"/>
      <c r="K6" s="441"/>
    </row>
    <row r="7" spans="2:11" x14ac:dyDescent="0.35">
      <c r="B7" s="3"/>
      <c r="C7" s="4"/>
      <c r="D7" s="4"/>
      <c r="E7" s="4"/>
      <c r="F7" s="4"/>
      <c r="G7" s="4"/>
      <c r="H7" s="4"/>
      <c r="I7" s="4"/>
      <c r="J7" s="4"/>
      <c r="K7" s="4"/>
    </row>
    <row r="8" spans="2:11" ht="15" thickBot="1" x14ac:dyDescent="0.4">
      <c r="B8" s="20"/>
      <c r="C8" s="438">
        <f>+Tartalom!B3</f>
        <v>46022</v>
      </c>
      <c r="D8" s="438"/>
      <c r="E8" s="438"/>
      <c r="F8" s="438"/>
      <c r="G8" s="438"/>
      <c r="H8" s="438"/>
      <c r="I8" s="438"/>
      <c r="J8" s="438"/>
      <c r="K8" s="438"/>
    </row>
    <row r="9" spans="2:11" ht="25.5" customHeight="1" x14ac:dyDescent="0.35">
      <c r="B9" s="20"/>
      <c r="C9" s="62"/>
      <c r="D9" s="528" t="s">
        <v>766</v>
      </c>
      <c r="E9" s="528"/>
      <c r="F9" s="529" t="s">
        <v>768</v>
      </c>
      <c r="G9" s="529"/>
      <c r="H9" s="528" t="s">
        <v>769</v>
      </c>
      <c r="I9" s="528"/>
      <c r="J9" s="530" t="s">
        <v>771</v>
      </c>
      <c r="K9" s="530"/>
    </row>
    <row r="10" spans="2:11" ht="32" thickBot="1" x14ac:dyDescent="0.4">
      <c r="C10" s="271" t="s">
        <v>2</v>
      </c>
      <c r="D10" s="31"/>
      <c r="E10" s="31" t="s">
        <v>767</v>
      </c>
      <c r="F10" s="31"/>
      <c r="G10" s="31" t="s">
        <v>767</v>
      </c>
      <c r="H10" s="31"/>
      <c r="I10" s="31" t="s">
        <v>770</v>
      </c>
      <c r="J10" s="31"/>
      <c r="K10" s="31" t="s">
        <v>770</v>
      </c>
    </row>
    <row r="11" spans="2:11" x14ac:dyDescent="0.35">
      <c r="C11" s="248" t="s">
        <v>772</v>
      </c>
      <c r="D11" s="335">
        <v>74429</v>
      </c>
      <c r="E11" s="335">
        <v>21766</v>
      </c>
      <c r="F11" s="336"/>
      <c r="G11" s="336"/>
      <c r="H11" s="335">
        <v>681619</v>
      </c>
      <c r="I11" s="335">
        <v>4662</v>
      </c>
      <c r="J11" s="336"/>
      <c r="K11" s="336"/>
    </row>
    <row r="12" spans="2:11" x14ac:dyDescent="0.35">
      <c r="C12" s="270" t="s">
        <v>773</v>
      </c>
      <c r="D12" s="209">
        <v>10</v>
      </c>
      <c r="E12" s="209">
        <v>0</v>
      </c>
      <c r="F12" s="209">
        <v>10</v>
      </c>
      <c r="G12" s="209">
        <v>0</v>
      </c>
      <c r="H12" s="209">
        <v>0</v>
      </c>
      <c r="I12" s="209">
        <v>0</v>
      </c>
      <c r="J12" s="209">
        <v>0</v>
      </c>
      <c r="K12" s="209">
        <v>0</v>
      </c>
    </row>
    <row r="13" spans="2:11" x14ac:dyDescent="0.35">
      <c r="C13" s="270" t="s">
        <v>453</v>
      </c>
      <c r="D13" s="209">
        <v>59464</v>
      </c>
      <c r="E13" s="209">
        <v>21766</v>
      </c>
      <c r="F13" s="209">
        <v>58459</v>
      </c>
      <c r="G13" s="209">
        <v>21766</v>
      </c>
      <c r="H13" s="209">
        <v>12436</v>
      </c>
      <c r="I13" s="209">
        <v>4662</v>
      </c>
      <c r="J13" s="209">
        <v>11540</v>
      </c>
      <c r="K13" s="209">
        <v>4530</v>
      </c>
    </row>
    <row r="14" spans="2:11" x14ac:dyDescent="0.35">
      <c r="C14" s="278" t="s">
        <v>774</v>
      </c>
      <c r="D14" s="223">
        <v>37699</v>
      </c>
      <c r="E14" s="223">
        <v>0</v>
      </c>
      <c r="F14" s="223">
        <v>36693</v>
      </c>
      <c r="G14" s="223">
        <v>0</v>
      </c>
      <c r="H14" s="223">
        <v>7774</v>
      </c>
      <c r="I14" s="223">
        <v>0</v>
      </c>
      <c r="J14" s="223">
        <v>7009</v>
      </c>
      <c r="K14" s="223">
        <v>0</v>
      </c>
    </row>
    <row r="15" spans="2:11" x14ac:dyDescent="0.35">
      <c r="C15" s="278" t="s">
        <v>775</v>
      </c>
      <c r="D15" s="223">
        <v>0</v>
      </c>
      <c r="E15" s="223">
        <v>0</v>
      </c>
      <c r="F15" s="223">
        <v>0</v>
      </c>
      <c r="G15" s="223">
        <v>0</v>
      </c>
      <c r="H15" s="223">
        <v>0</v>
      </c>
      <c r="I15" s="223">
        <v>0</v>
      </c>
      <c r="J15" s="223">
        <v>0</v>
      </c>
      <c r="K15" s="223">
        <v>0</v>
      </c>
    </row>
    <row r="16" spans="2:11" x14ac:dyDescent="0.35">
      <c r="C16" s="278" t="s">
        <v>776</v>
      </c>
      <c r="D16" s="223">
        <v>21766</v>
      </c>
      <c r="E16" s="223">
        <v>21766</v>
      </c>
      <c r="F16" s="223">
        <v>21766</v>
      </c>
      <c r="G16" s="223">
        <v>21766</v>
      </c>
      <c r="H16" s="223">
        <v>4662</v>
      </c>
      <c r="I16" s="223">
        <v>4662</v>
      </c>
      <c r="J16" s="223">
        <v>4530</v>
      </c>
      <c r="K16" s="223">
        <v>26296</v>
      </c>
    </row>
    <row r="17" spans="3:11" x14ac:dyDescent="0.35">
      <c r="C17" s="278" t="s">
        <v>777</v>
      </c>
      <c r="D17" s="223">
        <v>37699</v>
      </c>
      <c r="E17" s="223">
        <v>0</v>
      </c>
      <c r="F17" s="223">
        <v>36693</v>
      </c>
      <c r="G17" s="223">
        <v>0</v>
      </c>
      <c r="H17" s="223">
        <v>7774</v>
      </c>
      <c r="I17" s="223">
        <v>0</v>
      </c>
      <c r="J17" s="223">
        <v>7009</v>
      </c>
      <c r="K17" s="223">
        <v>0</v>
      </c>
    </row>
    <row r="18" spans="3:11" x14ac:dyDescent="0.35">
      <c r="C18" s="278" t="s">
        <v>778</v>
      </c>
      <c r="D18" s="223">
        <v>0</v>
      </c>
      <c r="E18" s="223">
        <v>0</v>
      </c>
      <c r="F18" s="223">
        <v>0</v>
      </c>
      <c r="G18" s="223">
        <v>0</v>
      </c>
      <c r="H18" s="223">
        <v>0</v>
      </c>
      <c r="I18" s="223">
        <v>0</v>
      </c>
      <c r="J18" s="223">
        <v>0</v>
      </c>
      <c r="K18" s="223">
        <v>0</v>
      </c>
    </row>
    <row r="19" spans="3:11" ht="15" thickBot="1" x14ac:dyDescent="0.4">
      <c r="C19" s="290" t="s">
        <v>28</v>
      </c>
      <c r="D19" s="275">
        <v>0</v>
      </c>
      <c r="E19" s="275">
        <v>0</v>
      </c>
      <c r="F19" s="337"/>
      <c r="G19" s="337"/>
      <c r="H19" s="275">
        <v>26526</v>
      </c>
      <c r="I19" s="275">
        <v>0</v>
      </c>
      <c r="J19" s="337"/>
      <c r="K19" s="337"/>
    </row>
  </sheetData>
  <sheetProtection algorithmName="SHA-512" hashValue="sG+AZEs1r3TWn5q/ktmhkHmBPQzsYL0KDzXQddMe/K9joE9PjBN5Cvl3nF8P7UiwYJbwWnqmqhoiOrSZqU52Ow==" saltValue="D0d5glrKM5j7qIR2XMVHIQ==" spinCount="100000" sheet="1" objects="1" scenarios="1"/>
  <mergeCells count="6">
    <mergeCell ref="B6:K6"/>
    <mergeCell ref="D9:E9"/>
    <mergeCell ref="F9:G9"/>
    <mergeCell ref="H9:I9"/>
    <mergeCell ref="J9:K9"/>
    <mergeCell ref="C8:K8"/>
  </mergeCells>
  <hyperlinks>
    <hyperlink ref="B2" location="Tartalom!A1" display="Back to contents page" xr:uid="{9EC86A1B-CFF7-4735-AA2B-927AAE01EDA3}"/>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B1:G25"/>
  <sheetViews>
    <sheetView showGridLines="0" workbookViewId="0"/>
  </sheetViews>
  <sheetFormatPr defaultRowHeight="14.5" x14ac:dyDescent="0.35"/>
  <cols>
    <col min="1" max="1" width="4.453125" customWidth="1"/>
    <col min="2" max="2" width="6.1796875" customWidth="1"/>
    <col min="3" max="3" width="56.1796875" customWidth="1"/>
    <col min="4" max="4" width="15.7265625" customWidth="1"/>
    <col min="5" max="5" width="17.7265625" customWidth="1"/>
    <col min="6" max="6" width="15.7265625" customWidth="1"/>
    <col min="7" max="7" width="17.7265625" customWidth="1"/>
  </cols>
  <sheetData>
    <row r="1" spans="2:7" ht="12.75" customHeight="1" x14ac:dyDescent="0.35"/>
    <row r="2" spans="2:7" x14ac:dyDescent="0.35">
      <c r="B2" s="153" t="s">
        <v>0</v>
      </c>
      <c r="C2" s="95"/>
      <c r="D2" s="95"/>
      <c r="E2" s="95"/>
      <c r="F2" s="95"/>
      <c r="G2" s="95"/>
    </row>
    <row r="3" spans="2:7" x14ac:dyDescent="0.35">
      <c r="B3" s="1"/>
      <c r="C3" s="1"/>
      <c r="D3" s="1"/>
      <c r="E3" s="1"/>
      <c r="F3" s="1"/>
      <c r="G3" s="1"/>
    </row>
    <row r="4" spans="2:7" ht="15.5" x14ac:dyDescent="0.35">
      <c r="B4" s="11" t="s">
        <v>779</v>
      </c>
      <c r="C4" s="2"/>
      <c r="D4" s="2"/>
      <c r="E4" s="2"/>
      <c r="F4" s="2"/>
      <c r="G4" s="2"/>
    </row>
    <row r="5" spans="2:7" ht="2.15" customHeight="1" x14ac:dyDescent="0.35">
      <c r="B5" s="1"/>
      <c r="C5" s="1"/>
      <c r="D5" s="1"/>
      <c r="E5" s="1"/>
      <c r="F5" s="1"/>
      <c r="G5" s="1"/>
    </row>
    <row r="6" spans="2:7" ht="2.15" customHeight="1" x14ac:dyDescent="0.35">
      <c r="B6" s="429"/>
      <c r="C6" s="429"/>
      <c r="D6" s="429"/>
      <c r="E6" s="429"/>
      <c r="F6" s="429"/>
      <c r="G6" s="429"/>
    </row>
    <row r="7" spans="2:7" ht="2.15" customHeight="1" x14ac:dyDescent="0.35">
      <c r="B7" s="3"/>
      <c r="C7" s="4"/>
      <c r="D7" s="4"/>
      <c r="E7" s="4"/>
      <c r="F7" s="4"/>
      <c r="G7" s="4"/>
    </row>
    <row r="8" spans="2:7" ht="15" thickBot="1" x14ac:dyDescent="0.4">
      <c r="B8" s="20"/>
      <c r="C8" s="438">
        <f>+Tartalom!B3</f>
        <v>46022</v>
      </c>
      <c r="D8" s="438"/>
      <c r="E8" s="438"/>
      <c r="F8" s="438"/>
      <c r="G8" s="438"/>
    </row>
    <row r="9" spans="2:7" ht="25.5" customHeight="1" x14ac:dyDescent="0.35">
      <c r="B9" s="20"/>
      <c r="C9" s="492" t="s">
        <v>2</v>
      </c>
      <c r="D9" s="529" t="s">
        <v>780</v>
      </c>
      <c r="E9" s="529"/>
      <c r="F9" s="447" t="s">
        <v>782</v>
      </c>
      <c r="G9" s="447"/>
    </row>
    <row r="10" spans="2:7" ht="33.75" customHeight="1" x14ac:dyDescent="0.35">
      <c r="B10" s="20"/>
      <c r="C10" s="495"/>
      <c r="D10" s="531"/>
      <c r="E10" s="531"/>
      <c r="F10" s="531" t="s">
        <v>783</v>
      </c>
      <c r="G10" s="531"/>
    </row>
    <row r="11" spans="2:7" ht="32" thickBot="1" x14ac:dyDescent="0.4">
      <c r="C11" s="493"/>
      <c r="D11" s="31"/>
      <c r="E11" s="31" t="s">
        <v>781</v>
      </c>
      <c r="F11" s="31"/>
      <c r="G11" s="31" t="s">
        <v>770</v>
      </c>
    </row>
    <row r="12" spans="2:7" x14ac:dyDescent="0.35">
      <c r="C12" s="248" t="s">
        <v>784</v>
      </c>
      <c r="D12" s="335">
        <v>0</v>
      </c>
      <c r="E12" s="335">
        <v>0</v>
      </c>
      <c r="F12" s="335">
        <v>0</v>
      </c>
      <c r="G12" s="335">
        <v>0</v>
      </c>
    </row>
    <row r="13" spans="2:7" x14ac:dyDescent="0.35">
      <c r="C13" s="274" t="s">
        <v>785</v>
      </c>
      <c r="D13" s="209">
        <v>0</v>
      </c>
      <c r="E13" s="209">
        <v>0</v>
      </c>
      <c r="F13" s="209">
        <v>0</v>
      </c>
      <c r="G13" s="209">
        <v>0</v>
      </c>
    </row>
    <row r="14" spans="2:7" x14ac:dyDescent="0.35">
      <c r="C14" s="274" t="s">
        <v>773</v>
      </c>
      <c r="D14" s="209">
        <v>0</v>
      </c>
      <c r="E14" s="209">
        <v>0</v>
      </c>
      <c r="F14" s="209">
        <v>0</v>
      </c>
      <c r="G14" s="209">
        <v>0</v>
      </c>
    </row>
    <row r="15" spans="2:7" x14ac:dyDescent="0.35">
      <c r="C15" s="274" t="s">
        <v>453</v>
      </c>
      <c r="D15" s="209">
        <v>0</v>
      </c>
      <c r="E15" s="209">
        <v>0</v>
      </c>
      <c r="F15" s="209">
        <v>0</v>
      </c>
      <c r="G15" s="209">
        <v>0</v>
      </c>
    </row>
    <row r="16" spans="2:7" x14ac:dyDescent="0.35">
      <c r="C16" s="294" t="s">
        <v>774</v>
      </c>
      <c r="D16" s="223">
        <v>0</v>
      </c>
      <c r="E16" s="223">
        <v>0</v>
      </c>
      <c r="F16" s="223">
        <v>0</v>
      </c>
      <c r="G16" s="223">
        <v>0</v>
      </c>
    </row>
    <row r="17" spans="3:7" x14ac:dyDescent="0.35">
      <c r="C17" s="294" t="s">
        <v>775</v>
      </c>
      <c r="D17" s="223">
        <v>0</v>
      </c>
      <c r="E17" s="223">
        <v>0</v>
      </c>
      <c r="F17" s="223">
        <v>0</v>
      </c>
      <c r="G17" s="223">
        <v>0</v>
      </c>
    </row>
    <row r="18" spans="3:7" x14ac:dyDescent="0.35">
      <c r="C18" s="294" t="s">
        <v>776</v>
      </c>
      <c r="D18" s="223">
        <v>0</v>
      </c>
      <c r="E18" s="223">
        <v>0</v>
      </c>
      <c r="F18" s="223">
        <v>0</v>
      </c>
      <c r="G18" s="223">
        <v>0</v>
      </c>
    </row>
    <row r="19" spans="3:7" x14ac:dyDescent="0.35">
      <c r="C19" s="294" t="s">
        <v>777</v>
      </c>
      <c r="D19" s="223">
        <v>0</v>
      </c>
      <c r="E19" s="223">
        <v>0</v>
      </c>
      <c r="F19" s="223">
        <v>0</v>
      </c>
      <c r="G19" s="223">
        <v>0</v>
      </c>
    </row>
    <row r="20" spans="3:7" x14ac:dyDescent="0.35">
      <c r="C20" s="294" t="s">
        <v>778</v>
      </c>
      <c r="D20" s="223">
        <v>0</v>
      </c>
      <c r="E20" s="223">
        <v>0</v>
      </c>
      <c r="F20" s="223">
        <v>0</v>
      </c>
      <c r="G20" s="223">
        <v>0</v>
      </c>
    </row>
    <row r="21" spans="3:7" x14ac:dyDescent="0.35">
      <c r="C21" s="278" t="s">
        <v>786</v>
      </c>
      <c r="D21" s="223">
        <v>0</v>
      </c>
      <c r="E21" s="223">
        <v>0</v>
      </c>
      <c r="F21" s="223">
        <v>0</v>
      </c>
      <c r="G21" s="223">
        <v>0</v>
      </c>
    </row>
    <row r="22" spans="3:7" x14ac:dyDescent="0.35">
      <c r="C22" s="278" t="s">
        <v>787</v>
      </c>
      <c r="D22" s="223">
        <v>0</v>
      </c>
      <c r="E22" s="223">
        <v>0</v>
      </c>
      <c r="F22" s="223">
        <v>0</v>
      </c>
      <c r="G22" s="223">
        <v>0</v>
      </c>
    </row>
    <row r="23" spans="3:7" ht="28.5" customHeight="1" x14ac:dyDescent="0.35">
      <c r="C23" s="285" t="s">
        <v>788</v>
      </c>
      <c r="D23" s="223">
        <v>0</v>
      </c>
      <c r="E23" s="223">
        <v>0</v>
      </c>
      <c r="F23" s="223">
        <v>0</v>
      </c>
      <c r="G23" s="223">
        <v>0</v>
      </c>
    </row>
    <row r="24" spans="3:7" ht="27.75" customHeight="1" x14ac:dyDescent="0.35">
      <c r="C24" s="285" t="s">
        <v>789</v>
      </c>
      <c r="D24" s="227"/>
      <c r="E24" s="227"/>
      <c r="F24" s="223">
        <v>0</v>
      </c>
      <c r="G24" s="223">
        <v>0</v>
      </c>
    </row>
    <row r="25" spans="3:7" ht="27" customHeight="1" thickBot="1" x14ac:dyDescent="0.4">
      <c r="C25" s="245" t="s">
        <v>790</v>
      </c>
      <c r="D25" s="275">
        <v>74429</v>
      </c>
      <c r="E25" s="275">
        <v>21766</v>
      </c>
      <c r="F25" s="337"/>
      <c r="G25" s="337"/>
    </row>
  </sheetData>
  <sheetProtection algorithmName="SHA-512" hashValue="jTr0Lfaryof04S/iq/VozlwxrhBGwFrtS8Voyv4L+qwCRGTQhN7w5MJ/GAalaKJz1ooIdfd/Dy7PZK5V6FDiaw==" saltValue="1DwxKou/IzlNUysVVlvXzQ==" spinCount="100000" sheet="1" objects="1" scenarios="1"/>
  <mergeCells count="6">
    <mergeCell ref="B6:G6"/>
    <mergeCell ref="F9:G9"/>
    <mergeCell ref="D9:E10"/>
    <mergeCell ref="F10:G10"/>
    <mergeCell ref="C9:C11"/>
    <mergeCell ref="C8:G8"/>
  </mergeCells>
  <hyperlinks>
    <hyperlink ref="B2" location="Tartalom!A1" display="Back to contents page" xr:uid="{F272D5F1-822C-466A-94AB-00C9EDE046F6}"/>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sheetPr>
  <dimension ref="B1:E10"/>
  <sheetViews>
    <sheetView showGridLines="0" workbookViewId="0"/>
  </sheetViews>
  <sheetFormatPr defaultRowHeight="14.5" x14ac:dyDescent="0.35"/>
  <cols>
    <col min="1" max="1" width="4.453125" customWidth="1"/>
    <col min="2" max="2" width="6.1796875" customWidth="1"/>
    <col min="3" max="3" width="42.81640625" customWidth="1"/>
    <col min="4" max="4" width="20.54296875" customWidth="1"/>
    <col min="5" max="5" width="27.7265625" customWidth="1"/>
  </cols>
  <sheetData>
    <row r="1" spans="2:5" ht="12.75" customHeight="1" x14ac:dyDescent="0.35"/>
    <row r="2" spans="2:5" x14ac:dyDescent="0.35">
      <c r="B2" s="153" t="s">
        <v>0</v>
      </c>
      <c r="C2" s="95"/>
      <c r="D2" s="95"/>
      <c r="E2" s="95"/>
    </row>
    <row r="3" spans="2:5" x14ac:dyDescent="0.35">
      <c r="B3" s="1"/>
      <c r="C3" s="1"/>
      <c r="D3" s="1"/>
      <c r="E3" s="1"/>
    </row>
    <row r="4" spans="2:5" ht="15.5" x14ac:dyDescent="0.35">
      <c r="B4" s="11" t="s">
        <v>791</v>
      </c>
      <c r="C4" s="2"/>
      <c r="D4" s="2"/>
      <c r="E4" s="2"/>
    </row>
    <row r="5" spans="2:5" ht="2.15" customHeight="1" x14ac:dyDescent="0.35">
      <c r="B5" s="1"/>
      <c r="C5" s="1"/>
      <c r="D5" s="1"/>
      <c r="E5" s="1"/>
    </row>
    <row r="6" spans="2:5" ht="2.15" customHeight="1" x14ac:dyDescent="0.35">
      <c r="B6" s="429"/>
      <c r="C6" s="429"/>
      <c r="D6" s="429"/>
      <c r="E6" s="429"/>
    </row>
    <row r="7" spans="2:5" ht="2.15" customHeight="1" x14ac:dyDescent="0.35">
      <c r="B7" s="3"/>
      <c r="C7" s="4"/>
      <c r="D7" s="4"/>
      <c r="E7" s="4"/>
    </row>
    <row r="8" spans="2:5" ht="15" thickBot="1" x14ac:dyDescent="0.4">
      <c r="B8" s="20"/>
      <c r="C8" s="438">
        <f>+Tartalom!B3</f>
        <v>46022</v>
      </c>
      <c r="D8" s="438"/>
      <c r="E8" s="438"/>
    </row>
    <row r="9" spans="2:5" ht="75" customHeight="1" thickBot="1" x14ac:dyDescent="0.4">
      <c r="B9" s="20"/>
      <c r="C9" s="21" t="s">
        <v>2</v>
      </c>
      <c r="D9" s="18" t="s">
        <v>793</v>
      </c>
      <c r="E9" s="18" t="s">
        <v>794</v>
      </c>
    </row>
    <row r="10" spans="2:5" ht="33.75" customHeight="1" thickBot="1" x14ac:dyDescent="0.4">
      <c r="B10" s="20"/>
      <c r="C10" s="295" t="s">
        <v>792</v>
      </c>
      <c r="D10" s="296">
        <v>58669</v>
      </c>
      <c r="E10" s="296">
        <v>74419</v>
      </c>
    </row>
  </sheetData>
  <sheetProtection algorithmName="SHA-512" hashValue="+pnm+SJjQGvrSrbAK99fjbkmxUvkE4nMu6s6Vyrzx+roq78WaAgIgZSQlX++lCmWDOq5GV+uXrdS9weAm3M3VQ==" saltValue="vCqz5ib5wTH56rriqdyNeQ==" spinCount="100000" sheet="1" objects="1" scenarios="1"/>
  <mergeCells count="2">
    <mergeCell ref="B6:E6"/>
    <mergeCell ref="C8:E8"/>
  </mergeCells>
  <hyperlinks>
    <hyperlink ref="B2" location="Tartalom!A1" display="Back to contents page" xr:uid="{0AE0D110-C01F-469C-A372-C7C3866F0CCF}"/>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27EB2-D67A-46BB-8118-4276BE1E4166}">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EDBD-F697-421E-A2EB-95DDCBC6BFE2}">
  <sheetPr>
    <tabColor theme="9" tint="0.79998168889431442"/>
  </sheetPr>
  <dimension ref="B1:O16"/>
  <sheetViews>
    <sheetView showGridLines="0" zoomScaleNormal="100" workbookViewId="0"/>
  </sheetViews>
  <sheetFormatPr defaultRowHeight="14.5" x14ac:dyDescent="0.35"/>
  <cols>
    <col min="1" max="1" width="4.453125" customWidth="1"/>
    <col min="2" max="2" width="6.1796875" customWidth="1"/>
    <col min="3" max="3" width="42.81640625" customWidth="1"/>
    <col min="4" max="4" width="12.1796875" customWidth="1"/>
    <col min="5" max="5" width="13.36328125" customWidth="1"/>
    <col min="6" max="6" width="11.90625" customWidth="1"/>
    <col min="7" max="7" width="12.6328125" customWidth="1"/>
  </cols>
  <sheetData>
    <row r="1" spans="2:15" ht="12.75" customHeight="1" x14ac:dyDescent="0.35"/>
    <row r="2" spans="2:15" x14ac:dyDescent="0.35">
      <c r="B2" s="153" t="s">
        <v>0</v>
      </c>
      <c r="C2" s="95"/>
      <c r="D2" s="95"/>
      <c r="E2" s="95"/>
    </row>
    <row r="3" spans="2:15" x14ac:dyDescent="0.35">
      <c r="B3" s="1"/>
      <c r="C3" s="1"/>
      <c r="D3" s="1"/>
      <c r="E3" s="1"/>
    </row>
    <row r="4" spans="2:15" ht="15.5" x14ac:dyDescent="0.35">
      <c r="B4" s="11" t="s">
        <v>966</v>
      </c>
      <c r="C4" s="2"/>
      <c r="D4" s="2"/>
      <c r="E4" s="2"/>
    </row>
    <row r="5" spans="2:15" x14ac:dyDescent="0.35">
      <c r="B5" s="1"/>
      <c r="C5" s="1"/>
      <c r="D5" s="1"/>
      <c r="E5" s="1"/>
    </row>
    <row r="6" spans="2:15" ht="100" customHeight="1" x14ac:dyDescent="0.35">
      <c r="B6" s="429" t="s">
        <v>1182</v>
      </c>
      <c r="C6" s="429"/>
      <c r="D6" s="429"/>
      <c r="E6" s="429"/>
      <c r="F6" s="429"/>
      <c r="G6" s="429"/>
    </row>
    <row r="7" spans="2:15" x14ac:dyDescent="0.35">
      <c r="B7" s="3"/>
      <c r="C7" s="4"/>
      <c r="D7" s="4"/>
      <c r="E7" s="4"/>
    </row>
    <row r="8" spans="2:15" ht="15" thickBot="1" x14ac:dyDescent="0.4">
      <c r="B8" s="20"/>
      <c r="C8" s="438"/>
      <c r="D8" s="438"/>
      <c r="E8" s="438"/>
      <c r="F8" s="438"/>
      <c r="G8" s="438"/>
    </row>
    <row r="9" spans="2:15" ht="24.5" customHeight="1" thickBot="1" x14ac:dyDescent="0.4">
      <c r="B9" s="20"/>
      <c r="C9" s="341" t="s">
        <v>2</v>
      </c>
      <c r="D9" s="534" t="s">
        <v>970</v>
      </c>
      <c r="E9" s="535"/>
      <c r="F9" s="532" t="s">
        <v>971</v>
      </c>
      <c r="G9" s="534"/>
      <c r="H9" s="532" t="s">
        <v>1178</v>
      </c>
      <c r="I9" s="533"/>
      <c r="J9" s="533"/>
      <c r="K9" s="533"/>
      <c r="L9" s="532" t="s">
        <v>1177</v>
      </c>
      <c r="M9" s="533"/>
      <c r="N9" s="533"/>
      <c r="O9" s="533"/>
    </row>
    <row r="10" spans="2:15" ht="49.5" customHeight="1" thickBot="1" x14ac:dyDescent="0.4">
      <c r="B10" s="20"/>
      <c r="C10" s="350" t="s">
        <v>972</v>
      </c>
      <c r="D10" s="67">
        <f>+Tartalom!B3</f>
        <v>46022</v>
      </c>
      <c r="E10" s="351">
        <f>EOMONTH(D10,-12)</f>
        <v>45657</v>
      </c>
      <c r="F10" s="14">
        <f>+Tartalom!B3</f>
        <v>46022</v>
      </c>
      <c r="G10" s="351">
        <f>EOMONTH(F10,-12)</f>
        <v>45657</v>
      </c>
      <c r="H10" s="67" t="s">
        <v>1010</v>
      </c>
      <c r="I10" s="67" t="s">
        <v>1011</v>
      </c>
      <c r="J10" s="67" t="s">
        <v>1012</v>
      </c>
      <c r="K10" s="364" t="s">
        <v>1013</v>
      </c>
      <c r="L10" s="67" t="s">
        <v>1010</v>
      </c>
      <c r="M10" s="67" t="s">
        <v>1011</v>
      </c>
      <c r="N10" s="67" t="s">
        <v>1012</v>
      </c>
      <c r="O10" s="67" t="s">
        <v>1013</v>
      </c>
    </row>
    <row r="11" spans="2:15" x14ac:dyDescent="0.35">
      <c r="C11" s="347" t="s">
        <v>973</v>
      </c>
      <c r="D11" s="331">
        <v>1091.2943201750081</v>
      </c>
      <c r="E11" s="332">
        <v>-668.46603229627647</v>
      </c>
      <c r="F11" s="331">
        <v>1091.2943201750081</v>
      </c>
      <c r="G11" s="332">
        <v>709.07768133869854</v>
      </c>
      <c r="H11" s="331">
        <v>2051.1939803330797</v>
      </c>
      <c r="I11" s="331">
        <v>131.00243484198799</v>
      </c>
      <c r="J11" s="331">
        <v>0</v>
      </c>
      <c r="K11" s="332">
        <v>0</v>
      </c>
      <c r="L11" s="331">
        <v>2051.1939803330797</v>
      </c>
      <c r="M11" s="331">
        <v>131.00243484198799</v>
      </c>
      <c r="N11" s="331">
        <v>0</v>
      </c>
      <c r="O11" s="331">
        <v>0</v>
      </c>
    </row>
    <row r="12" spans="2:15" x14ac:dyDescent="0.35">
      <c r="C12" s="348" t="s">
        <v>974</v>
      </c>
      <c r="D12" s="46">
        <v>-2183.4926950117256</v>
      </c>
      <c r="E12" s="205">
        <v>256.10465150967264</v>
      </c>
      <c r="F12" s="46">
        <v>-2183.4926950117256</v>
      </c>
      <c r="G12" s="205">
        <v>-1426.6398354995267</v>
      </c>
      <c r="H12" s="46">
        <v>-2051.1768779613562</v>
      </c>
      <c r="I12" s="46">
        <v>-131.91657680868065</v>
      </c>
      <c r="J12" s="46">
        <v>0</v>
      </c>
      <c r="K12" s="205">
        <v>0</v>
      </c>
      <c r="L12" s="46">
        <v>-2051.1768779613562</v>
      </c>
      <c r="M12" s="46">
        <v>-131.91657680868065</v>
      </c>
      <c r="N12" s="46">
        <v>0</v>
      </c>
      <c r="O12" s="46">
        <v>0</v>
      </c>
    </row>
    <row r="13" spans="2:15" x14ac:dyDescent="0.35">
      <c r="C13" s="348" t="s">
        <v>975</v>
      </c>
      <c r="D13" s="46">
        <v>201.65755498779615</v>
      </c>
      <c r="E13" s="205">
        <v>-38.564291291448214</v>
      </c>
      <c r="F13" s="333"/>
      <c r="G13" s="365"/>
      <c r="H13" s="46">
        <v>414.34162391173555</v>
      </c>
      <c r="I13" s="46">
        <v>-5.282442034923573</v>
      </c>
      <c r="J13" s="46">
        <v>0</v>
      </c>
      <c r="K13" s="205">
        <v>0</v>
      </c>
      <c r="L13" s="333"/>
      <c r="M13" s="333"/>
      <c r="N13" s="333"/>
      <c r="O13" s="333"/>
    </row>
    <row r="14" spans="2:15" x14ac:dyDescent="0.35">
      <c r="C14" s="348" t="s">
        <v>976</v>
      </c>
      <c r="D14" s="46">
        <v>15.141506174979094</v>
      </c>
      <c r="E14" s="205">
        <v>-81.234047757579305</v>
      </c>
      <c r="F14" s="333"/>
      <c r="G14" s="365"/>
      <c r="H14" s="46">
        <v>3.5933578556385046</v>
      </c>
      <c r="I14" s="46">
        <v>26.373187856493018</v>
      </c>
      <c r="J14" s="46">
        <v>0</v>
      </c>
      <c r="K14" s="205">
        <v>0</v>
      </c>
      <c r="L14" s="333"/>
      <c r="M14" s="333"/>
      <c r="N14" s="333"/>
      <c r="O14" s="333"/>
    </row>
    <row r="15" spans="2:15" x14ac:dyDescent="0.35">
      <c r="C15" s="348" t="s">
        <v>977</v>
      </c>
      <c r="D15" s="46">
        <v>424.16186967740231</v>
      </c>
      <c r="E15" s="205">
        <v>-360.49022849052528</v>
      </c>
      <c r="F15" s="333"/>
      <c r="G15" s="365"/>
      <c r="H15" s="46">
        <v>784.56400197424239</v>
      </c>
      <c r="I15" s="46">
        <v>63.312627432643133</v>
      </c>
      <c r="J15" s="46">
        <v>0</v>
      </c>
      <c r="K15" s="205">
        <v>0</v>
      </c>
      <c r="L15" s="333"/>
      <c r="M15" s="333"/>
      <c r="N15" s="333"/>
      <c r="O15" s="333"/>
    </row>
    <row r="16" spans="2:15" ht="15" thickBot="1" x14ac:dyDescent="0.4">
      <c r="C16" s="349" t="s">
        <v>978</v>
      </c>
      <c r="D16" s="65">
        <v>-822.88912781008503</v>
      </c>
      <c r="E16" s="206">
        <v>136.36990038802645</v>
      </c>
      <c r="F16" s="334"/>
      <c r="G16" s="366"/>
      <c r="H16" s="65">
        <v>-758.69753002683285</v>
      </c>
      <c r="I16" s="65">
        <v>-63.735402386388287</v>
      </c>
      <c r="J16" s="65">
        <v>0</v>
      </c>
      <c r="K16" s="206">
        <v>0</v>
      </c>
      <c r="L16" s="334"/>
      <c r="M16" s="334"/>
      <c r="N16" s="334"/>
      <c r="O16" s="334"/>
    </row>
  </sheetData>
  <sheetProtection algorithmName="SHA-512" hashValue="ZM37qWBfEXy/fmb3aU6guueFyNXb3guf7zt85oO1t98AEpny+Kda7P+e+7WJ1JTP6QDNdWCJwE0WoSFGmSPfIQ==" saltValue="fJvKWDX224UOqoR7kB8CKw==" spinCount="100000" sheet="1" objects="1" scenarios="1"/>
  <mergeCells count="6">
    <mergeCell ref="B6:G6"/>
    <mergeCell ref="L9:O9"/>
    <mergeCell ref="C8:G8"/>
    <mergeCell ref="D9:E9"/>
    <mergeCell ref="F9:G9"/>
    <mergeCell ref="H9:K9"/>
  </mergeCells>
  <hyperlinks>
    <hyperlink ref="B2" location="Tartalom!A1" display="Back to contents page" xr:uid="{8FEFCA75-4ED7-4640-B868-A79E8A33E46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B1:H23"/>
  <sheetViews>
    <sheetView showGridLines="0" workbookViewId="0"/>
  </sheetViews>
  <sheetFormatPr defaultRowHeight="14.5" x14ac:dyDescent="0.35"/>
  <cols>
    <col min="1" max="2" width="4.453125" customWidth="1"/>
    <col min="3" max="3" width="60.7265625" customWidth="1"/>
    <col min="4" max="4" width="19" customWidth="1"/>
    <col min="5" max="6" width="16.26953125" customWidth="1"/>
    <col min="7" max="7" width="17" bestFit="1" customWidth="1"/>
    <col min="8" max="8" width="15.54296875" customWidth="1"/>
  </cols>
  <sheetData>
    <row r="1" spans="2:8" ht="12.75" customHeight="1" x14ac:dyDescent="0.35"/>
    <row r="2" spans="2:8" x14ac:dyDescent="0.35">
      <c r="B2" s="153" t="s">
        <v>0</v>
      </c>
      <c r="C2" s="95"/>
      <c r="D2" s="95"/>
      <c r="E2" s="95"/>
      <c r="F2" s="95"/>
    </row>
    <row r="3" spans="2:8" x14ac:dyDescent="0.35">
      <c r="B3" s="1"/>
      <c r="C3" s="1"/>
      <c r="D3" s="1"/>
      <c r="E3" s="1"/>
      <c r="F3" s="1"/>
    </row>
    <row r="4" spans="2:8" ht="15.5" x14ac:dyDescent="0.35">
      <c r="B4" s="11" t="s">
        <v>38</v>
      </c>
      <c r="C4" s="2"/>
      <c r="D4" s="2"/>
      <c r="E4" s="2"/>
      <c r="F4" s="2"/>
    </row>
    <row r="5" spans="2:8" x14ac:dyDescent="0.35">
      <c r="B5" s="1"/>
      <c r="C5" s="1"/>
      <c r="D5" s="1"/>
      <c r="E5" s="1"/>
      <c r="F5" s="1"/>
    </row>
    <row r="6" spans="2:8" ht="15" customHeight="1" x14ac:dyDescent="0.35">
      <c r="B6" s="441" t="s">
        <v>936</v>
      </c>
      <c r="C6" s="441"/>
      <c r="D6" s="441"/>
      <c r="E6" s="441"/>
      <c r="F6" s="441"/>
      <c r="G6" s="441"/>
      <c r="H6" s="441"/>
    </row>
    <row r="7" spans="2:8" x14ac:dyDescent="0.35">
      <c r="B7" s="3"/>
      <c r="C7" s="3"/>
      <c r="D7" s="4"/>
      <c r="E7" s="4"/>
      <c r="F7" s="5"/>
    </row>
    <row r="8" spans="2:8" ht="15" thickBot="1" x14ac:dyDescent="0.4">
      <c r="B8" s="20"/>
      <c r="C8" s="438">
        <f>+Tartalom!B3</f>
        <v>46022</v>
      </c>
      <c r="D8" s="438"/>
      <c r="E8" s="438"/>
      <c r="F8" s="438"/>
      <c r="G8" s="438"/>
      <c r="H8" s="438"/>
    </row>
    <row r="9" spans="2:8" ht="23.25" customHeight="1" thickBot="1" x14ac:dyDescent="0.4">
      <c r="C9" s="22" t="s">
        <v>14</v>
      </c>
      <c r="D9" s="432" t="s">
        <v>39</v>
      </c>
      <c r="E9" s="434" t="s">
        <v>40</v>
      </c>
      <c r="F9" s="434"/>
      <c r="G9" s="434"/>
      <c r="H9" s="434"/>
    </row>
    <row r="10" spans="2:8" ht="15" thickBot="1" x14ac:dyDescent="0.4">
      <c r="C10" s="119" t="s">
        <v>2</v>
      </c>
      <c r="D10" s="433"/>
      <c r="E10" s="23" t="s">
        <v>41</v>
      </c>
      <c r="F10" s="23" t="s">
        <v>43</v>
      </c>
      <c r="G10" s="23" t="s">
        <v>42</v>
      </c>
      <c r="H10" s="23" t="s">
        <v>44</v>
      </c>
    </row>
    <row r="11" spans="2:8" ht="21" x14ac:dyDescent="0.35">
      <c r="C11" s="29" t="s">
        <v>47</v>
      </c>
      <c r="D11" s="53">
        <v>744422</v>
      </c>
      <c r="E11" s="53">
        <v>744420.27377135807</v>
      </c>
      <c r="F11" s="53">
        <v>0</v>
      </c>
      <c r="G11" s="53">
        <v>0</v>
      </c>
      <c r="H11" s="53">
        <v>0</v>
      </c>
    </row>
    <row r="12" spans="2:8" ht="22" x14ac:dyDescent="0.35">
      <c r="C12" s="25" t="s">
        <v>48</v>
      </c>
      <c r="D12" s="53">
        <v>674699</v>
      </c>
      <c r="E12" s="53">
        <v>0</v>
      </c>
      <c r="F12" s="53">
        <v>0</v>
      </c>
      <c r="G12" s="53">
        <v>0</v>
      </c>
      <c r="H12" s="53">
        <v>0</v>
      </c>
    </row>
    <row r="13" spans="2:8" x14ac:dyDescent="0.35">
      <c r="C13" s="29" t="s">
        <v>49</v>
      </c>
      <c r="D13" s="53">
        <v>69723</v>
      </c>
      <c r="E13" s="53">
        <v>744420.27377135807</v>
      </c>
      <c r="F13" s="53">
        <v>0</v>
      </c>
      <c r="G13" s="53">
        <v>0</v>
      </c>
      <c r="H13" s="53">
        <v>0</v>
      </c>
    </row>
    <row r="14" spans="2:8" x14ac:dyDescent="0.35">
      <c r="C14" s="25" t="s">
        <v>45</v>
      </c>
      <c r="D14" s="362">
        <v>93101.504583999995</v>
      </c>
      <c r="E14" s="362">
        <v>93101.504583999995</v>
      </c>
      <c r="F14" s="362">
        <v>0</v>
      </c>
      <c r="G14" s="363">
        <v>0</v>
      </c>
      <c r="H14" s="363">
        <v>0</v>
      </c>
    </row>
    <row r="15" spans="2:8" x14ac:dyDescent="0.35">
      <c r="C15" s="28" t="s">
        <v>50</v>
      </c>
      <c r="D15" s="113">
        <v>-1.389959642</v>
      </c>
      <c r="E15" s="113">
        <v>-1.389959642</v>
      </c>
      <c r="F15" s="113">
        <v>0</v>
      </c>
      <c r="G15" s="113">
        <v>0</v>
      </c>
      <c r="H15" s="113">
        <v>0</v>
      </c>
    </row>
    <row r="16" spans="2:8" x14ac:dyDescent="0.35">
      <c r="C16" s="28" t="s">
        <v>51</v>
      </c>
      <c r="D16" s="113">
        <v>0</v>
      </c>
      <c r="E16" s="113">
        <v>0</v>
      </c>
      <c r="F16" s="113">
        <v>0</v>
      </c>
      <c r="G16" s="113">
        <v>0</v>
      </c>
      <c r="H16" s="113">
        <v>0</v>
      </c>
    </row>
    <row r="17" spans="3:8" x14ac:dyDescent="0.35">
      <c r="C17" s="28" t="s">
        <v>52</v>
      </c>
      <c r="D17" s="113">
        <v>0</v>
      </c>
      <c r="E17" s="113">
        <v>0</v>
      </c>
      <c r="F17" s="113">
        <v>0</v>
      </c>
      <c r="G17" s="113">
        <v>0</v>
      </c>
      <c r="H17" s="113">
        <v>0</v>
      </c>
    </row>
    <row r="18" spans="3:8" x14ac:dyDescent="0.35">
      <c r="C18" s="28" t="s">
        <v>53</v>
      </c>
      <c r="D18" s="113">
        <v>0</v>
      </c>
      <c r="E18" s="113">
        <v>0</v>
      </c>
      <c r="F18" s="113">
        <v>0</v>
      </c>
      <c r="G18" s="113">
        <v>0</v>
      </c>
      <c r="H18" s="113">
        <v>0</v>
      </c>
    </row>
    <row r="19" spans="3:8" x14ac:dyDescent="0.35">
      <c r="C19" s="28" t="s">
        <v>54</v>
      </c>
      <c r="D19" s="113">
        <v>-55821.401458</v>
      </c>
      <c r="E19" s="113">
        <v>-55821.401458</v>
      </c>
      <c r="F19" s="113">
        <v>0</v>
      </c>
      <c r="G19" s="113">
        <v>0</v>
      </c>
      <c r="H19" s="113">
        <v>0</v>
      </c>
    </row>
    <row r="20" spans="3:8" x14ac:dyDescent="0.35">
      <c r="C20" s="28" t="s">
        <v>55</v>
      </c>
      <c r="D20" s="113">
        <v>0</v>
      </c>
      <c r="E20" s="113">
        <v>0</v>
      </c>
      <c r="F20" s="113">
        <v>0</v>
      </c>
      <c r="G20" s="113">
        <v>0</v>
      </c>
      <c r="H20" s="113">
        <v>0</v>
      </c>
    </row>
    <row r="21" spans="3:8" x14ac:dyDescent="0.35">
      <c r="C21" s="28" t="s">
        <v>923</v>
      </c>
      <c r="D21" s="113">
        <v>0</v>
      </c>
      <c r="E21" s="113">
        <v>-35450.374109716162</v>
      </c>
      <c r="F21" s="113">
        <v>0</v>
      </c>
      <c r="G21" s="113">
        <v>0</v>
      </c>
      <c r="H21" s="113">
        <v>0</v>
      </c>
    </row>
    <row r="22" spans="3:8" ht="15" thickBot="1" x14ac:dyDescent="0.4">
      <c r="C22" s="17" t="s">
        <v>46</v>
      </c>
      <c r="D22" s="50">
        <v>781700.71316635807</v>
      </c>
      <c r="E22" s="50">
        <v>746248.61282799998</v>
      </c>
      <c r="F22" s="50">
        <v>0</v>
      </c>
      <c r="G22" s="50">
        <v>0</v>
      </c>
      <c r="H22" s="50">
        <v>0</v>
      </c>
    </row>
    <row r="23" spans="3:8" ht="33.75" customHeight="1" x14ac:dyDescent="0.35">
      <c r="C23" s="440" t="s">
        <v>924</v>
      </c>
      <c r="D23" s="440"/>
      <c r="E23" s="440"/>
      <c r="F23" s="440"/>
      <c r="G23" s="440"/>
      <c r="H23" s="440"/>
    </row>
  </sheetData>
  <sheetProtection algorithmName="SHA-512" hashValue="Dfd3FM1YoNh6QrmSExmm4qlypX/nr5TLdG6j4uxmROHgCkz3ATyEut4Zv4oPQr9FcolBMMn16NdFxxdG5ZjiAw==" saltValue="8J1w7Synjp/oZNQvzjIuQA==" spinCount="100000" sheet="1" objects="1" scenarios="1"/>
  <mergeCells count="5">
    <mergeCell ref="C23:H23"/>
    <mergeCell ref="D9:D10"/>
    <mergeCell ref="E9:H9"/>
    <mergeCell ref="B6:H6"/>
    <mergeCell ref="C8:H8"/>
  </mergeCells>
  <hyperlinks>
    <hyperlink ref="B2" location="Tartalom!A1" display="Back to contents page" xr:uid="{FFA42A5C-462D-4A49-AA5D-440E85C93BA9}"/>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77B6E-E3CD-44A5-8B96-83EF45FB5266}">
  <sheetPr>
    <tabColor theme="9"/>
  </sheetPr>
  <dimension ref="A1"/>
  <sheetViews>
    <sheetView workbookViewId="0"/>
  </sheetViews>
  <sheetFormatPr defaultRowHeight="14.5" x14ac:dyDescent="0.35"/>
  <cols>
    <col min="1" max="16384" width="8.7265625" style="308"/>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E117"/>
  <sheetViews>
    <sheetView showGridLines="0" workbookViewId="0"/>
  </sheetViews>
  <sheetFormatPr defaultRowHeight="14.5" x14ac:dyDescent="0.35"/>
  <cols>
    <col min="1" max="1" width="4.453125" customWidth="1"/>
    <col min="2" max="2" width="6.7265625" customWidth="1"/>
    <col min="3" max="3" width="62.54296875" customWidth="1"/>
    <col min="4" max="4" width="13.7265625" customWidth="1"/>
    <col min="5" max="5" width="27.26953125" customWidth="1"/>
  </cols>
  <sheetData>
    <row r="1" spans="2:5" ht="12.75" customHeight="1" x14ac:dyDescent="0.35"/>
    <row r="2" spans="2:5" x14ac:dyDescent="0.35">
      <c r="B2" s="153" t="s">
        <v>0</v>
      </c>
      <c r="C2" s="95"/>
      <c r="D2" s="95"/>
    </row>
    <row r="3" spans="2:5" x14ac:dyDescent="0.35">
      <c r="B3" s="1"/>
      <c r="C3" s="1"/>
      <c r="D3" s="1"/>
    </row>
    <row r="4" spans="2:5" ht="15.5" x14ac:dyDescent="0.35">
      <c r="B4" s="11" t="s">
        <v>57</v>
      </c>
      <c r="C4" s="2"/>
      <c r="D4" s="2"/>
    </row>
    <row r="5" spans="2:5" x14ac:dyDescent="0.35">
      <c r="B5" s="1"/>
      <c r="C5" s="1"/>
      <c r="D5" s="1"/>
    </row>
    <row r="6" spans="2:5" x14ac:dyDescent="0.35">
      <c r="B6" s="3"/>
      <c r="C6" s="4"/>
      <c r="D6" s="4"/>
    </row>
    <row r="7" spans="2:5" x14ac:dyDescent="0.35">
      <c r="B7" s="3"/>
      <c r="C7" s="4"/>
      <c r="D7" s="4"/>
    </row>
    <row r="8" spans="2:5" ht="15" thickBot="1" x14ac:dyDescent="0.4">
      <c r="B8" s="20"/>
      <c r="C8" s="438">
        <f>+Tartalom!B3</f>
        <v>46022</v>
      </c>
      <c r="D8" s="438"/>
      <c r="E8" s="438"/>
    </row>
    <row r="9" spans="2:5" ht="45" customHeight="1" thickBot="1" x14ac:dyDescent="0.4">
      <c r="B9" s="443" t="s">
        <v>2</v>
      </c>
      <c r="C9" s="443"/>
      <c r="D9" s="443"/>
      <c r="E9" s="6" t="s">
        <v>82</v>
      </c>
    </row>
    <row r="10" spans="2:5" x14ac:dyDescent="0.35">
      <c r="B10" s="444" t="s">
        <v>81</v>
      </c>
      <c r="C10" s="444"/>
      <c r="D10" s="444"/>
      <c r="E10" s="444"/>
    </row>
    <row r="11" spans="2:5" x14ac:dyDescent="0.35">
      <c r="B11" s="94">
        <v>1</v>
      </c>
      <c r="C11" s="28" t="s">
        <v>58</v>
      </c>
      <c r="D11" s="46">
        <v>3000</v>
      </c>
      <c r="E11" s="44" t="s">
        <v>87</v>
      </c>
    </row>
    <row r="12" spans="2:5" x14ac:dyDescent="0.35">
      <c r="B12" s="94"/>
      <c r="C12" s="10" t="s">
        <v>59</v>
      </c>
      <c r="D12" s="46">
        <v>3000</v>
      </c>
      <c r="E12" s="44"/>
    </row>
    <row r="13" spans="2:5" x14ac:dyDescent="0.35">
      <c r="B13" s="94">
        <v>2</v>
      </c>
      <c r="C13" s="28" t="s">
        <v>83</v>
      </c>
      <c r="D13" s="46">
        <v>51624.280717000001</v>
      </c>
      <c r="E13" s="44"/>
    </row>
    <row r="14" spans="2:5" x14ac:dyDescent="0.35">
      <c r="B14" s="94">
        <v>3</v>
      </c>
      <c r="C14" s="28" t="s">
        <v>60</v>
      </c>
      <c r="D14" s="46">
        <v>10282.859919999999</v>
      </c>
      <c r="E14" s="44"/>
    </row>
    <row r="15" spans="2:5" x14ac:dyDescent="0.35">
      <c r="B15" s="94" t="s">
        <v>349</v>
      </c>
      <c r="C15" s="45" t="s">
        <v>62</v>
      </c>
      <c r="D15" s="46">
        <v>0</v>
      </c>
      <c r="E15" s="44"/>
    </row>
    <row r="16" spans="2:5" ht="34.5" customHeight="1" x14ac:dyDescent="0.35">
      <c r="B16" s="94">
        <v>4</v>
      </c>
      <c r="C16" s="28" t="s">
        <v>84</v>
      </c>
      <c r="D16" s="46">
        <v>0</v>
      </c>
      <c r="E16" s="44"/>
    </row>
    <row r="17" spans="2:5" ht="23.25" customHeight="1" x14ac:dyDescent="0.35">
      <c r="B17" s="94">
        <v>5</v>
      </c>
      <c r="C17" s="28" t="s">
        <v>85</v>
      </c>
      <c r="D17" s="46">
        <v>0</v>
      </c>
      <c r="E17" s="44"/>
    </row>
    <row r="18" spans="2:5" ht="24.75" customHeight="1" x14ac:dyDescent="0.35">
      <c r="B18" s="94" t="s">
        <v>350</v>
      </c>
      <c r="C18" s="45" t="s">
        <v>63</v>
      </c>
      <c r="D18" s="46">
        <v>1815.7808999999997</v>
      </c>
      <c r="E18" s="44"/>
    </row>
    <row r="19" spans="2:5" x14ac:dyDescent="0.35">
      <c r="B19" s="117">
        <v>6</v>
      </c>
      <c r="C19" s="72" t="s">
        <v>64</v>
      </c>
      <c r="D19" s="83">
        <v>66722.921537000002</v>
      </c>
      <c r="E19" s="73"/>
    </row>
    <row r="20" spans="2:5" x14ac:dyDescent="0.35">
      <c r="B20" s="444" t="s">
        <v>86</v>
      </c>
      <c r="C20" s="444"/>
      <c r="D20" s="444"/>
      <c r="E20" s="444"/>
    </row>
    <row r="21" spans="2:5" x14ac:dyDescent="0.35">
      <c r="B21" s="94">
        <v>7</v>
      </c>
      <c r="C21" s="28" t="s">
        <v>65</v>
      </c>
      <c r="D21" s="46">
        <v>-4.0426516030000004</v>
      </c>
      <c r="E21" s="44"/>
    </row>
    <row r="22" spans="2:5" x14ac:dyDescent="0.35">
      <c r="B22" s="94">
        <v>8</v>
      </c>
      <c r="C22" s="28" t="s">
        <v>66</v>
      </c>
      <c r="D22" s="46">
        <v>-2819.0428643379009</v>
      </c>
      <c r="E22" s="44" t="s">
        <v>88</v>
      </c>
    </row>
    <row r="23" spans="2:5" ht="48" customHeight="1" x14ac:dyDescent="0.35">
      <c r="B23" s="94">
        <v>10</v>
      </c>
      <c r="C23" s="28" t="s">
        <v>89</v>
      </c>
      <c r="D23" s="46">
        <v>0</v>
      </c>
      <c r="E23" s="44"/>
    </row>
    <row r="24" spans="2:5" ht="36" customHeight="1" x14ac:dyDescent="0.35">
      <c r="B24" s="94">
        <v>11</v>
      </c>
      <c r="C24" s="28" t="s">
        <v>90</v>
      </c>
      <c r="D24" s="46">
        <v>0</v>
      </c>
      <c r="E24" s="44"/>
    </row>
    <row r="25" spans="2:5" x14ac:dyDescent="0.35">
      <c r="B25" s="94">
        <v>12</v>
      </c>
      <c r="C25" s="28" t="s">
        <v>67</v>
      </c>
      <c r="D25" s="46">
        <v>0</v>
      </c>
      <c r="E25" s="44"/>
    </row>
    <row r="26" spans="2:5" x14ac:dyDescent="0.35">
      <c r="B26" s="94">
        <v>13</v>
      </c>
      <c r="C26" s="28" t="s">
        <v>91</v>
      </c>
      <c r="D26" s="46">
        <v>0</v>
      </c>
      <c r="E26" s="44"/>
    </row>
    <row r="27" spans="2:5" ht="20" x14ac:dyDescent="0.35">
      <c r="B27" s="94">
        <v>14</v>
      </c>
      <c r="C27" s="28" t="s">
        <v>68</v>
      </c>
      <c r="D27" s="46">
        <v>0</v>
      </c>
      <c r="E27" s="44"/>
    </row>
    <row r="28" spans="2:5" x14ac:dyDescent="0.35">
      <c r="B28" s="94">
        <v>15</v>
      </c>
      <c r="C28" s="28" t="s">
        <v>92</v>
      </c>
      <c r="D28" s="46">
        <v>0</v>
      </c>
      <c r="E28" s="44"/>
    </row>
    <row r="29" spans="2:5" ht="22.5" customHeight="1" x14ac:dyDescent="0.35">
      <c r="B29" s="94">
        <v>16</v>
      </c>
      <c r="C29" s="28" t="s">
        <v>93</v>
      </c>
      <c r="D29" s="46">
        <v>0</v>
      </c>
      <c r="E29" s="44"/>
    </row>
    <row r="30" spans="2:5" ht="47.25" customHeight="1" x14ac:dyDescent="0.35">
      <c r="B30" s="94">
        <v>17</v>
      </c>
      <c r="C30" s="28" t="s">
        <v>94</v>
      </c>
      <c r="D30" s="46">
        <v>0</v>
      </c>
      <c r="E30" s="44"/>
    </row>
    <row r="31" spans="2:5" ht="57" customHeight="1" x14ac:dyDescent="0.35">
      <c r="B31" s="94">
        <v>18</v>
      </c>
      <c r="C31" s="28" t="s">
        <v>95</v>
      </c>
      <c r="D31" s="46">
        <v>0</v>
      </c>
      <c r="E31" s="44"/>
    </row>
    <row r="32" spans="2:5" ht="57" customHeight="1" x14ac:dyDescent="0.35">
      <c r="B32" s="94">
        <v>19</v>
      </c>
      <c r="C32" s="28" t="s">
        <v>96</v>
      </c>
      <c r="D32" s="46">
        <v>0</v>
      </c>
      <c r="E32" s="44"/>
    </row>
    <row r="33" spans="2:5" ht="20" x14ac:dyDescent="0.35">
      <c r="B33" s="94" t="s">
        <v>327</v>
      </c>
      <c r="C33" s="45" t="s">
        <v>69</v>
      </c>
      <c r="D33" s="46">
        <v>0</v>
      </c>
      <c r="E33" s="44"/>
    </row>
    <row r="34" spans="2:5" ht="22.5" customHeight="1" x14ac:dyDescent="0.35">
      <c r="B34" s="94" t="s">
        <v>329</v>
      </c>
      <c r="C34" s="10" t="s">
        <v>97</v>
      </c>
      <c r="D34" s="46">
        <v>0</v>
      </c>
      <c r="E34" s="44"/>
    </row>
    <row r="35" spans="2:5" x14ac:dyDescent="0.35">
      <c r="B35" s="94" t="s">
        <v>331</v>
      </c>
      <c r="C35" s="10" t="s">
        <v>70</v>
      </c>
      <c r="D35" s="46">
        <v>0</v>
      </c>
      <c r="E35" s="44"/>
    </row>
    <row r="36" spans="2:5" x14ac:dyDescent="0.35">
      <c r="B36" s="94" t="s">
        <v>351</v>
      </c>
      <c r="C36" s="10" t="s">
        <v>71</v>
      </c>
      <c r="D36" s="46">
        <v>0</v>
      </c>
      <c r="E36" s="44"/>
    </row>
    <row r="37" spans="2:5" ht="45" customHeight="1" x14ac:dyDescent="0.35">
      <c r="B37" s="94">
        <v>21</v>
      </c>
      <c r="C37" s="28" t="s">
        <v>98</v>
      </c>
      <c r="D37" s="46">
        <v>0</v>
      </c>
      <c r="E37" s="44"/>
    </row>
    <row r="38" spans="2:5" x14ac:dyDescent="0.35">
      <c r="B38" s="94">
        <v>22</v>
      </c>
      <c r="C38" s="28" t="s">
        <v>99</v>
      </c>
      <c r="D38" s="46">
        <v>0</v>
      </c>
      <c r="E38" s="44"/>
    </row>
    <row r="39" spans="2:5" ht="48" customHeight="1" x14ac:dyDescent="0.35">
      <c r="B39" s="94">
        <v>23</v>
      </c>
      <c r="C39" s="10" t="s">
        <v>100</v>
      </c>
      <c r="D39" s="46">
        <v>0</v>
      </c>
      <c r="E39" s="44"/>
    </row>
    <row r="40" spans="2:5" x14ac:dyDescent="0.35">
      <c r="B40" s="94">
        <v>25</v>
      </c>
      <c r="C40" s="10" t="s">
        <v>72</v>
      </c>
      <c r="D40" s="46">
        <v>0</v>
      </c>
      <c r="E40" s="44"/>
    </row>
    <row r="41" spans="2:5" x14ac:dyDescent="0.35">
      <c r="B41" s="94" t="s">
        <v>352</v>
      </c>
      <c r="C41" s="45" t="s">
        <v>74</v>
      </c>
      <c r="D41" s="46">
        <v>0</v>
      </c>
      <c r="E41" s="44"/>
    </row>
    <row r="42" spans="2:5" ht="51" customHeight="1" x14ac:dyDescent="0.35">
      <c r="B42" s="94" t="s">
        <v>353</v>
      </c>
      <c r="C42" s="45" t="s">
        <v>101</v>
      </c>
      <c r="D42" s="46">
        <v>0</v>
      </c>
      <c r="E42" s="44"/>
    </row>
    <row r="43" spans="2:5" ht="24" customHeight="1" x14ac:dyDescent="0.35">
      <c r="B43" s="94">
        <v>27</v>
      </c>
      <c r="C43" s="28" t="s">
        <v>102</v>
      </c>
      <c r="D43" s="46">
        <v>0</v>
      </c>
      <c r="E43" s="44"/>
    </row>
    <row r="44" spans="2:5" x14ac:dyDescent="0.35">
      <c r="B44" s="94" t="s">
        <v>354</v>
      </c>
      <c r="C44" s="45" t="s">
        <v>103</v>
      </c>
      <c r="D44" s="46">
        <v>-151.64243701000001</v>
      </c>
      <c r="E44" s="44"/>
    </row>
    <row r="45" spans="2:5" x14ac:dyDescent="0.35">
      <c r="B45" s="94">
        <v>28</v>
      </c>
      <c r="C45" s="51" t="s">
        <v>104</v>
      </c>
      <c r="D45" s="53">
        <v>-2974.727952950901</v>
      </c>
      <c r="E45" s="54"/>
    </row>
    <row r="46" spans="2:5" x14ac:dyDescent="0.35">
      <c r="B46" s="117">
        <v>29</v>
      </c>
      <c r="C46" s="74" t="s">
        <v>105</v>
      </c>
      <c r="D46" s="83">
        <v>63748.193584049099</v>
      </c>
      <c r="E46" s="73"/>
    </row>
    <row r="47" spans="2:5" x14ac:dyDescent="0.35">
      <c r="B47" s="444" t="s">
        <v>106</v>
      </c>
      <c r="C47" s="444"/>
      <c r="D47" s="444"/>
      <c r="E47" s="444"/>
    </row>
    <row r="48" spans="2:5" x14ac:dyDescent="0.35">
      <c r="B48" s="94">
        <v>30</v>
      </c>
      <c r="C48" s="45" t="s">
        <v>58</v>
      </c>
      <c r="D48" s="46"/>
      <c r="E48" s="44" t="s">
        <v>107</v>
      </c>
    </row>
    <row r="49" spans="2:5" x14ac:dyDescent="0.35">
      <c r="B49" s="94">
        <v>31</v>
      </c>
      <c r="C49" s="10" t="s">
        <v>108</v>
      </c>
      <c r="D49" s="46"/>
      <c r="E49" s="44"/>
    </row>
    <row r="50" spans="2:5" x14ac:dyDescent="0.35">
      <c r="B50" s="94">
        <v>32</v>
      </c>
      <c r="C50" s="10" t="s">
        <v>109</v>
      </c>
      <c r="D50" s="46"/>
      <c r="E50" s="44"/>
    </row>
    <row r="51" spans="2:5" ht="25.5" customHeight="1" x14ac:dyDescent="0.35">
      <c r="B51" s="94">
        <v>33</v>
      </c>
      <c r="C51" s="45" t="s">
        <v>110</v>
      </c>
      <c r="D51" s="46"/>
      <c r="E51" s="44"/>
    </row>
    <row r="52" spans="2:5" ht="22.5" customHeight="1" x14ac:dyDescent="0.35">
      <c r="B52" s="94" t="s">
        <v>355</v>
      </c>
      <c r="C52" s="45" t="s">
        <v>111</v>
      </c>
      <c r="D52" s="46"/>
      <c r="E52" s="44"/>
    </row>
    <row r="53" spans="2:5" ht="24" customHeight="1" x14ac:dyDescent="0.35">
      <c r="B53" s="94" t="s">
        <v>356</v>
      </c>
      <c r="C53" s="45" t="s">
        <v>112</v>
      </c>
      <c r="D53" s="46"/>
      <c r="E53" s="44"/>
    </row>
    <row r="54" spans="2:5" ht="36.75" customHeight="1" x14ac:dyDescent="0.35">
      <c r="B54" s="94">
        <v>34</v>
      </c>
      <c r="C54" s="45" t="s">
        <v>113</v>
      </c>
      <c r="D54" s="46"/>
      <c r="E54" s="44"/>
    </row>
    <row r="55" spans="2:5" x14ac:dyDescent="0.35">
      <c r="B55" s="94">
        <v>35</v>
      </c>
      <c r="C55" s="10" t="s">
        <v>76</v>
      </c>
      <c r="D55" s="46"/>
      <c r="E55" s="44"/>
    </row>
    <row r="56" spans="2:5" x14ac:dyDescent="0.35">
      <c r="B56" s="117">
        <v>36</v>
      </c>
      <c r="C56" s="74" t="s">
        <v>114</v>
      </c>
      <c r="D56" s="83">
        <v>0</v>
      </c>
      <c r="E56" s="73"/>
    </row>
    <row r="57" spans="2:5" x14ac:dyDescent="0.35">
      <c r="B57" s="444" t="s">
        <v>115</v>
      </c>
      <c r="C57" s="444"/>
      <c r="D57" s="444"/>
      <c r="E57" s="444"/>
    </row>
    <row r="58" spans="2:5" ht="21.75" customHeight="1" x14ac:dyDescent="0.35">
      <c r="B58" s="94">
        <v>37</v>
      </c>
      <c r="C58" s="45" t="s">
        <v>116</v>
      </c>
      <c r="D58" s="46">
        <v>0</v>
      </c>
      <c r="E58" s="44"/>
    </row>
    <row r="59" spans="2:5" ht="50.25" customHeight="1" x14ac:dyDescent="0.35">
      <c r="B59" s="94">
        <v>38</v>
      </c>
      <c r="C59" s="45" t="s">
        <v>117</v>
      </c>
      <c r="D59" s="46">
        <v>0</v>
      </c>
      <c r="E59" s="44"/>
    </row>
    <row r="60" spans="2:5" ht="58.5" customHeight="1" x14ac:dyDescent="0.35">
      <c r="B60" s="94">
        <v>39</v>
      </c>
      <c r="C60" s="45" t="s">
        <v>118</v>
      </c>
      <c r="D60" s="46">
        <v>0</v>
      </c>
      <c r="E60" s="44"/>
    </row>
    <row r="61" spans="2:5" ht="50.25" customHeight="1" x14ac:dyDescent="0.35">
      <c r="B61" s="94">
        <v>40</v>
      </c>
      <c r="C61" s="45" t="s">
        <v>119</v>
      </c>
      <c r="D61" s="46">
        <v>0</v>
      </c>
      <c r="E61" s="44"/>
    </row>
    <row r="62" spans="2:5" ht="26.25" customHeight="1" x14ac:dyDescent="0.35">
      <c r="B62" s="94">
        <v>42</v>
      </c>
      <c r="C62" s="28" t="s">
        <v>120</v>
      </c>
      <c r="D62" s="46">
        <v>0</v>
      </c>
      <c r="E62" s="44"/>
    </row>
    <row r="63" spans="2:5" x14ac:dyDescent="0.35">
      <c r="B63" s="94" t="s">
        <v>357</v>
      </c>
      <c r="C63" s="28" t="s">
        <v>121</v>
      </c>
      <c r="D63" s="46">
        <v>0</v>
      </c>
      <c r="E63" s="44"/>
    </row>
    <row r="64" spans="2:5" x14ac:dyDescent="0.35">
      <c r="B64" s="94">
        <v>43</v>
      </c>
      <c r="C64" s="51" t="s">
        <v>122</v>
      </c>
      <c r="D64" s="53">
        <v>0</v>
      </c>
      <c r="E64" s="54"/>
    </row>
    <row r="65" spans="2:5" x14ac:dyDescent="0.35">
      <c r="B65" s="94">
        <v>44</v>
      </c>
      <c r="C65" s="51" t="s">
        <v>123</v>
      </c>
      <c r="D65" s="53">
        <v>0</v>
      </c>
      <c r="E65" s="54"/>
    </row>
    <row r="66" spans="2:5" x14ac:dyDescent="0.35">
      <c r="B66" s="117">
        <v>45</v>
      </c>
      <c r="C66" s="75" t="s">
        <v>124</v>
      </c>
      <c r="D66" s="322">
        <v>63748.193584049099</v>
      </c>
      <c r="E66" s="76"/>
    </row>
    <row r="67" spans="2:5" x14ac:dyDescent="0.35">
      <c r="B67" s="445" t="s">
        <v>125</v>
      </c>
      <c r="C67" s="445"/>
      <c r="D67" s="445"/>
      <c r="E67" s="445"/>
    </row>
    <row r="68" spans="2:5" x14ac:dyDescent="0.35">
      <c r="B68" s="94">
        <v>46</v>
      </c>
      <c r="C68" s="45" t="s">
        <v>58</v>
      </c>
      <c r="D68" s="46">
        <v>10000</v>
      </c>
      <c r="E68" s="44"/>
    </row>
    <row r="69" spans="2:5" ht="38.25" customHeight="1" x14ac:dyDescent="0.35">
      <c r="B69" s="94">
        <v>47</v>
      </c>
      <c r="C69" s="45" t="s">
        <v>126</v>
      </c>
      <c r="D69" s="46">
        <v>0</v>
      </c>
      <c r="E69" s="44"/>
    </row>
    <row r="70" spans="2:5" ht="25.5" customHeight="1" x14ac:dyDescent="0.35">
      <c r="B70" s="94" t="s">
        <v>358</v>
      </c>
      <c r="C70" s="45" t="s">
        <v>127</v>
      </c>
      <c r="D70" s="46">
        <v>0</v>
      </c>
      <c r="E70" s="44"/>
    </row>
    <row r="71" spans="2:5" ht="24" customHeight="1" x14ac:dyDescent="0.35">
      <c r="B71" s="94" t="s">
        <v>359</v>
      </c>
      <c r="C71" s="45" t="s">
        <v>128</v>
      </c>
      <c r="D71" s="46"/>
      <c r="E71" s="44"/>
    </row>
    <row r="72" spans="2:5" ht="44.25" customHeight="1" x14ac:dyDescent="0.35">
      <c r="B72" s="94">
        <v>48</v>
      </c>
      <c r="C72" s="45" t="s">
        <v>129</v>
      </c>
      <c r="D72" s="46">
        <v>0</v>
      </c>
      <c r="E72" s="44"/>
    </row>
    <row r="73" spans="2:5" x14ac:dyDescent="0.35">
      <c r="B73" s="94">
        <v>49</v>
      </c>
      <c r="C73" s="10" t="s">
        <v>76</v>
      </c>
      <c r="D73" s="46">
        <v>0</v>
      </c>
      <c r="E73" s="44"/>
    </row>
    <row r="74" spans="2:5" x14ac:dyDescent="0.35">
      <c r="B74" s="94">
        <v>50</v>
      </c>
      <c r="C74" s="45" t="s">
        <v>77</v>
      </c>
      <c r="D74" s="46">
        <v>0</v>
      </c>
      <c r="E74" s="44"/>
    </row>
    <row r="75" spans="2:5" x14ac:dyDescent="0.35">
      <c r="B75" s="117">
        <v>51</v>
      </c>
      <c r="C75" s="74" t="s">
        <v>130</v>
      </c>
      <c r="D75" s="83">
        <v>10000</v>
      </c>
      <c r="E75" s="77"/>
    </row>
    <row r="76" spans="2:5" x14ac:dyDescent="0.35">
      <c r="B76" s="444" t="s">
        <v>131</v>
      </c>
      <c r="C76" s="444"/>
      <c r="D76" s="444"/>
      <c r="E76" s="444"/>
    </row>
    <row r="77" spans="2:5" ht="22.5" customHeight="1" x14ac:dyDescent="0.35">
      <c r="B77" s="94">
        <v>52</v>
      </c>
      <c r="C77" s="45" t="s">
        <v>132</v>
      </c>
      <c r="D77" s="46">
        <v>0</v>
      </c>
      <c r="E77" s="44"/>
    </row>
    <row r="78" spans="2:5" ht="59.25" customHeight="1" x14ac:dyDescent="0.35">
      <c r="B78" s="94">
        <v>53</v>
      </c>
      <c r="C78" s="45" t="s">
        <v>133</v>
      </c>
      <c r="D78" s="46">
        <v>0</v>
      </c>
      <c r="E78" s="44"/>
    </row>
    <row r="79" spans="2:5" ht="55.5" customHeight="1" x14ac:dyDescent="0.35">
      <c r="B79" s="94">
        <v>54</v>
      </c>
      <c r="C79" s="45" t="s">
        <v>134</v>
      </c>
      <c r="D79" s="46">
        <v>0</v>
      </c>
      <c r="E79" s="44"/>
    </row>
    <row r="80" spans="2:5" ht="51.75" customHeight="1" x14ac:dyDescent="0.35">
      <c r="B80" s="94">
        <v>55</v>
      </c>
      <c r="C80" s="45" t="s">
        <v>135</v>
      </c>
      <c r="D80" s="46">
        <v>0</v>
      </c>
      <c r="E80" s="44"/>
    </row>
    <row r="81" spans="2:5" ht="30" x14ac:dyDescent="0.35">
      <c r="B81" s="94" t="s">
        <v>360</v>
      </c>
      <c r="C81" s="28" t="s">
        <v>136</v>
      </c>
      <c r="D81" s="43">
        <v>0</v>
      </c>
      <c r="E81" s="44"/>
    </row>
    <row r="82" spans="2:5" x14ac:dyDescent="0.35">
      <c r="B82" s="94" t="s">
        <v>361</v>
      </c>
      <c r="C82" s="28" t="s">
        <v>137</v>
      </c>
      <c r="D82" s="43">
        <v>0</v>
      </c>
      <c r="E82" s="44"/>
    </row>
    <row r="83" spans="2:5" x14ac:dyDescent="0.35">
      <c r="B83" s="94">
        <v>57</v>
      </c>
      <c r="C83" s="51" t="s">
        <v>138</v>
      </c>
      <c r="D83" s="53">
        <v>0</v>
      </c>
      <c r="E83" s="44"/>
    </row>
    <row r="84" spans="2:5" x14ac:dyDescent="0.35">
      <c r="B84" s="94">
        <v>58</v>
      </c>
      <c r="C84" s="51" t="s">
        <v>139</v>
      </c>
      <c r="D84" s="53">
        <v>10000</v>
      </c>
      <c r="E84" s="44"/>
    </row>
    <row r="85" spans="2:5" x14ac:dyDescent="0.35">
      <c r="B85" s="94">
        <v>59</v>
      </c>
      <c r="C85" s="51" t="s">
        <v>140</v>
      </c>
      <c r="D85" s="53">
        <v>73748.193584049091</v>
      </c>
      <c r="E85" s="44"/>
    </row>
    <row r="86" spans="2:5" x14ac:dyDescent="0.35">
      <c r="B86" s="94">
        <v>60</v>
      </c>
      <c r="C86" s="74" t="s">
        <v>141</v>
      </c>
      <c r="D86" s="83">
        <v>536742.33991470619</v>
      </c>
      <c r="E86" s="77"/>
    </row>
    <row r="87" spans="2:5" x14ac:dyDescent="0.35">
      <c r="B87" s="444" t="s">
        <v>142</v>
      </c>
      <c r="C87" s="444"/>
      <c r="D87" s="444"/>
      <c r="E87" s="444"/>
    </row>
    <row r="88" spans="2:5" x14ac:dyDescent="0.35">
      <c r="B88" s="94">
        <v>61</v>
      </c>
      <c r="C88" s="45" t="s">
        <v>75</v>
      </c>
      <c r="D88" s="323">
        <v>0.11876870677684816</v>
      </c>
      <c r="E88" s="44"/>
    </row>
    <row r="89" spans="2:5" x14ac:dyDescent="0.35">
      <c r="B89" s="94">
        <v>62</v>
      </c>
      <c r="C89" s="45" t="s">
        <v>143</v>
      </c>
      <c r="D89" s="323">
        <v>0.11876870677684816</v>
      </c>
      <c r="E89" s="44"/>
    </row>
    <row r="90" spans="2:5" x14ac:dyDescent="0.35">
      <c r="B90" s="94">
        <v>63</v>
      </c>
      <c r="C90" s="45" t="s">
        <v>144</v>
      </c>
      <c r="D90" s="323">
        <v>0.13739962007798459</v>
      </c>
      <c r="E90" s="44"/>
    </row>
    <row r="91" spans="2:5" x14ac:dyDescent="0.35">
      <c r="B91" s="94">
        <v>64</v>
      </c>
      <c r="C91" s="45" t="s">
        <v>145</v>
      </c>
      <c r="D91" s="59">
        <v>7.9900000000000013E-2</v>
      </c>
      <c r="E91" s="44"/>
    </row>
    <row r="92" spans="2:5" x14ac:dyDescent="0.35">
      <c r="B92" s="94">
        <v>65</v>
      </c>
      <c r="C92" s="10" t="s">
        <v>78</v>
      </c>
      <c r="D92" s="59">
        <v>2.5000000000000001E-2</v>
      </c>
      <c r="E92" s="44"/>
    </row>
    <row r="93" spans="2:5" x14ac:dyDescent="0.35">
      <c r="B93" s="94">
        <v>66</v>
      </c>
      <c r="C93" s="10" t="s">
        <v>1015</v>
      </c>
      <c r="D93" s="59">
        <v>9.9000000000000008E-3</v>
      </c>
      <c r="E93" s="44"/>
    </row>
    <row r="94" spans="2:5" x14ac:dyDescent="0.35">
      <c r="B94" s="94">
        <v>67</v>
      </c>
      <c r="C94" s="10" t="s">
        <v>146</v>
      </c>
      <c r="D94" s="59">
        <v>0</v>
      </c>
      <c r="E94" s="44"/>
    </row>
    <row r="95" spans="2:5" ht="20" x14ac:dyDescent="0.35">
      <c r="B95" s="94" t="s">
        <v>362</v>
      </c>
      <c r="C95" s="10" t="s">
        <v>1016</v>
      </c>
      <c r="D95" s="59">
        <v>0</v>
      </c>
      <c r="E95" s="44"/>
    </row>
    <row r="96" spans="2:5" ht="22.5" customHeight="1" x14ac:dyDescent="0.35">
      <c r="B96" s="94" t="s">
        <v>363</v>
      </c>
      <c r="C96" s="10" t="s">
        <v>925</v>
      </c>
      <c r="D96" s="59">
        <v>0</v>
      </c>
      <c r="E96" s="44"/>
    </row>
    <row r="97" spans="2:5" ht="36" customHeight="1" x14ac:dyDescent="0.35">
      <c r="B97" s="117">
        <v>68</v>
      </c>
      <c r="C97" s="74" t="s">
        <v>147</v>
      </c>
      <c r="D97" s="324">
        <v>5.7399620077984603E-2</v>
      </c>
      <c r="E97" s="73"/>
    </row>
    <row r="98" spans="2:5" ht="15" customHeight="1" x14ac:dyDescent="0.35">
      <c r="B98" s="444" t="s">
        <v>148</v>
      </c>
      <c r="C98" s="444"/>
      <c r="D98" s="444"/>
      <c r="E98" s="444"/>
    </row>
    <row r="99" spans="2:5" ht="49.5" customHeight="1" x14ac:dyDescent="0.35">
      <c r="B99" s="94">
        <v>72</v>
      </c>
      <c r="C99" s="45" t="s">
        <v>149</v>
      </c>
      <c r="D99" s="46">
        <v>10</v>
      </c>
      <c r="E99" s="44"/>
    </row>
    <row r="100" spans="2:5" ht="48" customHeight="1" x14ac:dyDescent="0.35">
      <c r="B100" s="94">
        <v>73</v>
      </c>
      <c r="C100" s="45" t="s">
        <v>150</v>
      </c>
      <c r="D100" s="46">
        <v>2462</v>
      </c>
      <c r="E100" s="44"/>
    </row>
    <row r="101" spans="2:5" ht="34.5" customHeight="1" x14ac:dyDescent="0.35">
      <c r="B101" s="117">
        <v>75</v>
      </c>
      <c r="C101" s="78" t="s">
        <v>151</v>
      </c>
      <c r="D101" s="85">
        <v>0</v>
      </c>
      <c r="E101" s="77"/>
    </row>
    <row r="102" spans="2:5" ht="15" customHeight="1" x14ac:dyDescent="0.35">
      <c r="B102" s="444" t="s">
        <v>152</v>
      </c>
      <c r="C102" s="444"/>
      <c r="D102" s="444"/>
      <c r="E102" s="444"/>
    </row>
    <row r="103" spans="2:5" ht="24" customHeight="1" x14ac:dyDescent="0.35">
      <c r="B103" s="94">
        <v>76</v>
      </c>
      <c r="C103" s="45" t="s">
        <v>154</v>
      </c>
      <c r="D103" s="43"/>
      <c r="E103" s="44"/>
    </row>
    <row r="104" spans="2:5" ht="22.5" customHeight="1" x14ac:dyDescent="0.35">
      <c r="B104" s="94">
        <v>77</v>
      </c>
      <c r="C104" s="45" t="s">
        <v>153</v>
      </c>
      <c r="D104" s="43"/>
      <c r="E104" s="44"/>
    </row>
    <row r="105" spans="2:5" ht="21" customHeight="1" x14ac:dyDescent="0.35">
      <c r="B105" s="94">
        <v>78</v>
      </c>
      <c r="C105" s="45" t="s">
        <v>155</v>
      </c>
      <c r="D105" s="43"/>
      <c r="E105" s="44"/>
    </row>
    <row r="106" spans="2:5" ht="24" customHeight="1" x14ac:dyDescent="0.35">
      <c r="B106" s="117">
        <v>79</v>
      </c>
      <c r="C106" s="78" t="s">
        <v>79</v>
      </c>
      <c r="D106" s="325"/>
      <c r="E106" s="77"/>
    </row>
    <row r="107" spans="2:5" ht="15" customHeight="1" x14ac:dyDescent="0.35">
      <c r="B107" s="444" t="s">
        <v>156</v>
      </c>
      <c r="C107" s="444"/>
      <c r="D107" s="444"/>
      <c r="E107" s="444"/>
    </row>
    <row r="108" spans="2:5" x14ac:dyDescent="0.35">
      <c r="B108" s="94">
        <v>80</v>
      </c>
      <c r="C108" s="45" t="s">
        <v>158</v>
      </c>
      <c r="D108" s="43"/>
      <c r="E108" s="44"/>
    </row>
    <row r="109" spans="2:5" ht="22.5" customHeight="1" x14ac:dyDescent="0.35">
      <c r="B109" s="94">
        <v>81</v>
      </c>
      <c r="C109" s="45" t="s">
        <v>159</v>
      </c>
      <c r="D109" s="43"/>
      <c r="E109" s="44" t="s">
        <v>157</v>
      </c>
    </row>
    <row r="110" spans="2:5" x14ac:dyDescent="0.35">
      <c r="B110" s="94">
        <v>82</v>
      </c>
      <c r="C110" s="45" t="s">
        <v>160</v>
      </c>
      <c r="D110" s="43"/>
      <c r="E110" s="44"/>
    </row>
    <row r="111" spans="2:5" ht="21.75" customHeight="1" x14ac:dyDescent="0.35">
      <c r="B111" s="94">
        <v>83</v>
      </c>
      <c r="C111" s="45" t="s">
        <v>161</v>
      </c>
      <c r="D111" s="43"/>
      <c r="E111" s="44"/>
    </row>
    <row r="112" spans="2:5" x14ac:dyDescent="0.35">
      <c r="B112" s="94">
        <v>84</v>
      </c>
      <c r="C112" s="45" t="s">
        <v>80</v>
      </c>
      <c r="D112" s="43"/>
      <c r="E112" s="44"/>
    </row>
    <row r="113" spans="2:5" ht="23.25" customHeight="1" thickBot="1" x14ac:dyDescent="0.4">
      <c r="B113" s="105">
        <v>85</v>
      </c>
      <c r="C113" s="49" t="s">
        <v>162</v>
      </c>
      <c r="D113" s="47"/>
      <c r="E113" s="48"/>
    </row>
    <row r="114" spans="2:5" x14ac:dyDescent="0.35">
      <c r="B114" s="431" t="s">
        <v>1014</v>
      </c>
      <c r="C114" s="431"/>
      <c r="D114" s="431"/>
      <c r="E114" s="431"/>
    </row>
    <row r="115" spans="2:5" ht="35.25" customHeight="1" x14ac:dyDescent="0.35">
      <c r="B115" s="442" t="s">
        <v>937</v>
      </c>
      <c r="C115" s="442"/>
      <c r="D115" s="442"/>
      <c r="E115" s="442"/>
    </row>
    <row r="116" spans="2:5" x14ac:dyDescent="0.35">
      <c r="B116" s="30" t="s">
        <v>926</v>
      </c>
      <c r="C116" s="30"/>
      <c r="D116" s="52"/>
      <c r="E116" s="19"/>
    </row>
    <row r="117" spans="2:5" x14ac:dyDescent="0.35">
      <c r="B117" s="30"/>
      <c r="C117" s="30"/>
      <c r="D117" s="52"/>
      <c r="E117" s="19"/>
    </row>
  </sheetData>
  <sheetProtection algorithmName="SHA-512" hashValue="CSPmBJXxIJ/379YlD6eoQDb94FXmFy+NAt7xmfmR3XF2C/A51g7P/RujBeL4RGoQucsufeQVrkVfOnCXq+j0uA==" saltValue="uZH33rPhMDERvawTUjLWHg==" spinCount="100000" sheet="1" objects="1" scenarios="1"/>
  <mergeCells count="14">
    <mergeCell ref="C8:E8"/>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76260222-AAB7-454F-B619-515D238FD1D6}"/>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65</vt:i4>
      </vt:variant>
    </vt:vector>
  </HeadingPairs>
  <TitlesOfParts>
    <vt:vector size="65" baseType="lpstr">
      <vt:lpstr>Tartalom</vt:lpstr>
      <vt:lpstr>Fő mérőszámok</vt:lpstr>
      <vt:lpstr>KM1</vt:lpstr>
      <vt:lpstr>OV1</vt:lpstr>
      <vt:lpstr>Hatályra vonatkozó információk</vt:lpstr>
      <vt:lpstr>LI1</vt:lpstr>
      <vt:lpstr>LI2</vt:lpstr>
      <vt:lpstr>Szavatolótőke</vt:lpstr>
      <vt:lpstr>CC1</vt:lpstr>
      <vt:lpstr>Anticiklikus tőkepufferek</vt:lpstr>
      <vt:lpstr>CCyB1</vt:lpstr>
      <vt:lpstr>CCyB2</vt:lpstr>
      <vt:lpstr>Tőkeáttételi mutató</vt:lpstr>
      <vt:lpstr>LR1</vt:lpstr>
      <vt:lpstr>LR2</vt:lpstr>
      <vt:lpstr>LR3</vt:lpstr>
      <vt:lpstr>Likviditási követelmények</vt:lpstr>
      <vt:lpstr>LIQ1</vt:lpstr>
      <vt:lpstr>LIQ2</vt:lpstr>
      <vt:lpstr>Hitel-, felhígulási kockázat</vt:lpstr>
      <vt:lpstr>CR1</vt:lpstr>
      <vt:lpstr>CR1-A</vt:lpstr>
      <vt:lpstr>CR2</vt:lpstr>
      <vt:lpstr>CR2-A</vt:lpstr>
      <vt:lpstr>CR2a</vt:lpstr>
      <vt:lpstr>CQ1</vt:lpstr>
      <vt:lpstr>CQ2</vt:lpstr>
      <vt:lpstr>CQ3</vt:lpstr>
      <vt:lpstr>CQ4</vt:lpstr>
      <vt:lpstr>CQ5</vt:lpstr>
      <vt:lpstr>CQ6</vt:lpstr>
      <vt:lpstr>CQ7</vt:lpstr>
      <vt:lpstr>CQ8</vt:lpstr>
      <vt:lpstr>Hitelkock.-mérséklési technikák</vt:lpstr>
      <vt:lpstr>CR3</vt:lpstr>
      <vt:lpstr>Sztenderd módszer alkalmazása</vt:lpstr>
      <vt:lpstr>CR4</vt:lpstr>
      <vt:lpstr>CR5</vt:lpstr>
      <vt:lpstr>Partnerkockázati kitettségek</vt:lpstr>
      <vt:lpstr>CCR1</vt:lpstr>
      <vt:lpstr>CCR2</vt:lpstr>
      <vt:lpstr>CCR3</vt:lpstr>
      <vt:lpstr>CCR5</vt:lpstr>
      <vt:lpstr>CCR6</vt:lpstr>
      <vt:lpstr>CCR8</vt:lpstr>
      <vt:lpstr>Sztenderd módszer, piaci kockáz</vt:lpstr>
      <vt:lpstr>MR1</vt:lpstr>
      <vt:lpstr>CVA kockázat</vt:lpstr>
      <vt:lpstr>CVA1</vt:lpstr>
      <vt:lpstr>Működési kockázat</vt:lpstr>
      <vt:lpstr>OR1</vt:lpstr>
      <vt:lpstr>OR2</vt:lpstr>
      <vt:lpstr>OR3</vt:lpstr>
      <vt:lpstr>Javadalmazási politika</vt:lpstr>
      <vt:lpstr>REM1</vt:lpstr>
      <vt:lpstr>REM2</vt:lpstr>
      <vt:lpstr>REM3</vt:lpstr>
      <vt:lpstr>REM4</vt:lpstr>
      <vt:lpstr>REM5</vt:lpstr>
      <vt:lpstr>Megterhelt,meg nem terhelt eszk</vt:lpstr>
      <vt:lpstr>AE1</vt:lpstr>
      <vt:lpstr>AE2</vt:lpstr>
      <vt:lpstr>AE3</vt:lpstr>
      <vt:lpstr>IRRBB</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2026-04-14T14:28:53Z</dcterms:modified>
</cp:coreProperties>
</file>