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filterPrivacy="1"/>
  <xr:revisionPtr revIDLastSave="0" documentId="13_ncr:1_{082F3BC2-1709-48D1-9B9A-037AB4373214}" xr6:coauthVersionLast="47" xr6:coauthVersionMax="47" xr10:uidLastSave="{00000000-0000-0000-0000-000000000000}"/>
  <bookViews>
    <workbookView xWindow="-110" yWindow="-110" windowWidth="19420" windowHeight="10420" tabRatio="844" xr2:uid="{00000000-000D-0000-FFFF-FFFF00000000}"/>
  </bookViews>
  <sheets>
    <sheet name="Tartalom" sheetId="20" r:id="rId1"/>
    <sheet name="KM1" sheetId="1" r:id="rId2"/>
    <sheet name="OV1" sheetId="3" r:id="rId3"/>
    <sheet name="LI1" sheetId="5" r:id="rId4"/>
    <sheet name="LI2" sheetId="6" r:id="rId5"/>
    <sheet name="CC1" sheetId="10" r:id="rId6"/>
    <sheet name="IFRS9" sheetId="56" r:id="rId7"/>
    <sheet name="LR1" sheetId="15" r:id="rId8"/>
    <sheet name="LR2" sheetId="16" r:id="rId9"/>
    <sheet name="LR3" sheetId="17" r:id="rId10"/>
    <sheet name="LIQ1" sheetId="18" r:id="rId11"/>
    <sheet name="LIQ2" sheetId="19" r:id="rId12"/>
    <sheet name="CR1" sheetId="21" r:id="rId13"/>
    <sheet name="CR1-A" sheetId="22" r:id="rId14"/>
    <sheet name="CR2" sheetId="23" r:id="rId15"/>
    <sheet name="CR2-A" sheetId="63" r:id="rId16"/>
    <sheet name="CQ1" sheetId="25" r:id="rId17"/>
    <sheet name="CQ3" sheetId="27" r:id="rId18"/>
    <sheet name="CQ7" sheetId="32" r:id="rId19"/>
    <sheet name="CR3" sheetId="34" r:id="rId20"/>
    <sheet name="CR4" sheetId="35" r:id="rId21"/>
    <sheet name="CR5" sheetId="36" r:id="rId22"/>
    <sheet name="CCR1" sheetId="37" r:id="rId23"/>
    <sheet name="CCR2" sheetId="38" r:id="rId24"/>
    <sheet name="CCR3" sheetId="39" r:id="rId25"/>
    <sheet name="CCR5" sheetId="40" r:id="rId26"/>
    <sheet name="CCR6" sheetId="41" r:id="rId27"/>
    <sheet name="CCR8" sheetId="42" r:id="rId28"/>
    <sheet name="MR1" sheetId="43" r:id="rId29"/>
    <sheet name="OR1" sheetId="44" r:id="rId30"/>
    <sheet name="REM1" sheetId="58" r:id="rId31"/>
    <sheet name="REM2" sheetId="59" r:id="rId32"/>
    <sheet name="REM3" sheetId="60" r:id="rId33"/>
    <sheet name="REM4" sheetId="61" r:id="rId34"/>
    <sheet name="REM5" sheetId="62" r:id="rId35"/>
    <sheet name="AE1" sheetId="50" r:id="rId36"/>
    <sheet name="AE2" sheetId="51" r:id="rId37"/>
    <sheet name="AE3" sheetId="52" r:id="rId38"/>
    <sheet name="IRRBB1" sheetId="57" r:id="rId39"/>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2" i="51" l="1"/>
  <c r="F12" i="51"/>
  <c r="E12" i="51"/>
  <c r="D12" i="51"/>
  <c r="D10" i="17"/>
  <c r="E34" i="1"/>
  <c r="E32" i="1"/>
  <c r="D9" i="56" l="1"/>
  <c r="C8" i="52"/>
  <c r="C8" i="51"/>
  <c r="C8" i="50"/>
  <c r="C8" i="44"/>
  <c r="C8" i="43"/>
  <c r="C8" i="42"/>
  <c r="C8" i="41"/>
  <c r="C8" i="40"/>
  <c r="C8" i="39"/>
  <c r="C8" i="38"/>
  <c r="C8" i="37"/>
  <c r="C8" i="36"/>
  <c r="C8" i="35" l="1"/>
  <c r="C8" i="34"/>
  <c r="C8" i="32"/>
  <c r="C8" i="27"/>
  <c r="C8" i="25" l="1"/>
  <c r="C8" i="23" l="1"/>
  <c r="C8" i="22" l="1"/>
  <c r="C8" i="21"/>
  <c r="C8" i="19"/>
  <c r="H10" i="18"/>
  <c r="I10" i="18" s="1"/>
  <c r="J10" i="18" s="1"/>
  <c r="K10" i="18" s="1"/>
  <c r="D10" i="18"/>
  <c r="E10" i="18" s="1"/>
  <c r="F10" i="18" s="1"/>
  <c r="G10" i="18" s="1"/>
  <c r="C8" i="17"/>
  <c r="D10" i="16"/>
  <c r="E10" i="16" s="1"/>
  <c r="F10" i="3"/>
  <c r="D10" i="3"/>
  <c r="E10" i="3" s="1"/>
  <c r="D9" i="1"/>
  <c r="E9" i="1" s="1"/>
  <c r="C8" i="15"/>
  <c r="C8" i="10"/>
  <c r="C8" i="6"/>
  <c r="C8" i="5"/>
</calcChain>
</file>

<file path=xl/sharedStrings.xml><?xml version="1.0" encoding="utf-8"?>
<sst xmlns="http://schemas.openxmlformats.org/spreadsheetml/2006/main" count="1209" uniqueCount="929">
  <si>
    <t>Back to contents page</t>
  </si>
  <si>
    <t>KM1 - A fő mérőszámok</t>
  </si>
  <si>
    <t>(millió forintban)</t>
  </si>
  <si>
    <t>OV1 - A teljes kockázati kitettségértékek áttekintése</t>
  </si>
  <si>
    <t>Teljes kockázati kitettségérték (TREA)</t>
  </si>
  <si>
    <t>Minimum tőkekövetelmények</t>
  </si>
  <si>
    <t>Hitelkockázat (a partnerkockázaton kívül)</t>
  </si>
  <si>
    <t>ebből sztenderd módszer</t>
  </si>
  <si>
    <t>Partnerkockázat</t>
  </si>
  <si>
    <t>ebből piaci árazás szerint</t>
  </si>
  <si>
    <t>ebből hitelértékelési korrekció (CVA)</t>
  </si>
  <si>
    <t>Piaci kockázat</t>
  </si>
  <si>
    <t>Működési kockázat</t>
  </si>
  <si>
    <t>ebből az alapmutató módszere</t>
  </si>
  <si>
    <t>ebből fejlett mérési módszer</t>
  </si>
  <si>
    <t>Összesen</t>
  </si>
  <si>
    <t>Kitettségérték</t>
  </si>
  <si>
    <t>Kockázati kitettségérték</t>
  </si>
  <si>
    <t>LI1 - A számviteli és a prudenciális konszolidáció hatóköre közötti eltérések és a pénzügyi kimutatásokban szereplő kategóriák szabályozói kockázati kategóriáknak való megfeleltetése</t>
  </si>
  <si>
    <t>Megnevezés</t>
  </si>
  <si>
    <t>A közzétett pénzügyi beszámolóban megadott könyv szerinti érték</t>
  </si>
  <si>
    <t>A tételek könyv szerinti értéke</t>
  </si>
  <si>
    <t>A hitelkockázati keret hatálya alá tartozik</t>
  </si>
  <si>
    <t>A partnerkockázati keret hatálya alá tartozik</t>
  </si>
  <si>
    <t>Az értékpapírosítási keret hatálya alá tartozik</t>
  </si>
  <si>
    <t>A piaci kockázati keret hatálya alá tartozik</t>
  </si>
  <si>
    <t>Eredménnyel szemben valós értéken értékelt pénzügyi eszközök</t>
  </si>
  <si>
    <t>Amortizált bekerülési értéken értékelt értékpapírok</t>
  </si>
  <si>
    <t>Tárgyi eszközök</t>
  </si>
  <si>
    <t>Befektetési célú ingatlanok</t>
  </si>
  <si>
    <t>Halasztott adó eszközök</t>
  </si>
  <si>
    <t>Egyéb eszközök</t>
  </si>
  <si>
    <t>Nem tartozik szavatolótőke-követelmények hatálya alá, vagy a szavatolótőkéből való levonás hatálya alá tartozik</t>
  </si>
  <si>
    <t>Ügyfelek betétei</t>
  </si>
  <si>
    <t>Egyéb kötelezettségek</t>
  </si>
  <si>
    <t>Alárendelt kölcsöntőke</t>
  </si>
  <si>
    <t>KÖTELEZETTSÉGEK ÖSSZESEN</t>
  </si>
  <si>
    <t>LI2 - A szabályozói kitettségértékek és a pénzügyi kimutatásokban szereplő könyv szerinti értékek közötti eltérések fő forrásai</t>
  </si>
  <si>
    <t xml:space="preserve">Összesen </t>
  </si>
  <si>
    <t>Az alábbiak hatálya alá tartozó tételek:</t>
  </si>
  <si>
    <t>hitelkockázati keret</t>
  </si>
  <si>
    <t>partnerkockázati keret</t>
  </si>
  <si>
    <t>értékpapírosítási keret</t>
  </si>
  <si>
    <t>piaci kockázati keret</t>
  </si>
  <si>
    <t>Mérlegen kívüli összegek</t>
  </si>
  <si>
    <t>Szabályozási célból figyelembe vett kitettségösszegek</t>
  </si>
  <si>
    <t>Az eszközök könyv szerinti értéke a prudenciális konszolidáció hatóköre alapján (az EU LI1 tábla szerint)</t>
  </si>
  <si>
    <t>A kötelezettségek könyv szerinti értéke a prudenciális konszolidáció hatóköre alapján (az EU LI1 tábla szerint)</t>
  </si>
  <si>
    <t>Teljes nettó összeg a prudenciális konszolidáció hatóköre alapján</t>
  </si>
  <si>
    <t>Értékelési különbözetek</t>
  </si>
  <si>
    <t>Eltérő nettósítási szabályokból adódó különbözetek, a 2. sorban már szereplőkön kívül</t>
  </si>
  <si>
    <t>Céltartalékok figyelembevételéből adódó különbözetek</t>
  </si>
  <si>
    <t>Hitelkockázat-mérséklési technikák használatából adódó különbözetek</t>
  </si>
  <si>
    <t>Hitel-egyenértékesítési tényezőkből adódó különbözetek</t>
  </si>
  <si>
    <t>Kockázatátruházással járó értékpapírosításból adódó különbözetek</t>
  </si>
  <si>
    <t>CC1 - A szabályozói szavatolótőke összetétele</t>
  </si>
  <si>
    <t>Tőkeinstrumentumok és a kapcsolódó névértéken felüli befizetések (ázsió)</t>
  </si>
  <si>
    <t>ebből: részvény</t>
  </si>
  <si>
    <t>Halmozott egyéb átfogó jövedelem (és egyéb tartalékok)</t>
  </si>
  <si>
    <t>Általános banki kockázatok fedezetére képzett tartalékok</t>
  </si>
  <si>
    <t>Függetlenül felülvizsgált évközi nyereség minden előre látható teher vagy osztalék levonása után</t>
  </si>
  <si>
    <t>Elsődleges alapvető tőke a szabályozói kiigazításokat megelőzően</t>
  </si>
  <si>
    <t>Kiegészítő értékelési korrekció (negatív összeg)</t>
  </si>
  <si>
    <t>Immateriális javak (a kapcsolódó adókötelezettségek levonása után) (negatív összeg)</t>
  </si>
  <si>
    <t>A várható veszteségértékek kiszámításából eredő negatív összegek</t>
  </si>
  <si>
    <t>Valós értéken értékelt kötelezettségekből származó nyereség vagy veszteség, amely a saját hitelképességében beállt változásokra vezethető vissza</t>
  </si>
  <si>
    <t>Az 1250%-os kockázati súllyal figyelembe veendő következő elemek kitettségekre, ha az intézmény a levonási alternatívát választja</t>
  </si>
  <si>
    <t>ebből: értékpapírosítási pozíciók (negatív összeg)</t>
  </si>
  <si>
    <t>ebből: nyitva szállítás (negatív összeg)</t>
  </si>
  <si>
    <t>ebből: átmeneti különbözetből származó halasztott adókövetelések</t>
  </si>
  <si>
    <t>25a</t>
  </si>
  <si>
    <t>A folyó üzleti év veszteségei (negatív összeg)</t>
  </si>
  <si>
    <t>Elsődleges alapvető tőke</t>
  </si>
  <si>
    <t>ebből: leányvállalatok által kibocsátott, kivezetésre kerülő instrumentumok</t>
  </si>
  <si>
    <t>Hitelkockázati kiigazítások</t>
  </si>
  <si>
    <t>ebből: tőkefenntartási pufferkövetelmény</t>
  </si>
  <si>
    <t>A hitelkockázati kiigazításoknak a járulékos tőkébe belső minősítésen alapuló módszer szerint történő bevonására vonatkozó felső korlát</t>
  </si>
  <si>
    <t>Kivezetésre kerülő járulékos tőkeinstrumentumokra vonatkozó jelenlegi felső korlát</t>
  </si>
  <si>
    <t>Elsődleges alapvető tőke (CET1): instrumentumok és tartalékok</t>
  </si>
  <si>
    <t>Forrás a szabályozói konszolidáció hatókörébe tartozó mérleg hivatkozási számai/betűjelzései alapján</t>
  </si>
  <si>
    <r>
      <t>Eredménytartalék</t>
    </r>
    <r>
      <rPr>
        <vertAlign val="superscript"/>
        <sz val="8"/>
        <rFont val="Arial"/>
        <family val="2"/>
        <charset val="238"/>
      </rPr>
      <t>1</t>
    </r>
  </si>
  <si>
    <t>A CRR 484. cikkének (3) bekezdésében említett beszámítható elemek összege és a kapcsolódó névértéken felüli befizetések (ázsió), amelyek kivezetésre kerülnek az elsődleges alapvető tőkéből</t>
  </si>
  <si>
    <t>Kisebbségi részesedések (a konszolidált elsődleges alapvető tőkében megengedett összeg)</t>
  </si>
  <si>
    <t>Elsődleges alapvető tőke (CET1): szabályozói kiigazítások</t>
  </si>
  <si>
    <t>h</t>
  </si>
  <si>
    <t>a - d</t>
  </si>
  <si>
    <t>Jövőbeli nyereségtől függően érvényesíthető halasztott adókövetelések, kivéve az átmeneti különbözetből származókat (a kapcsolódó adókötelezettség levonása után, amennyiben teljesülnek a CRR 38. cikkének (3) bekezdésében foglalt feltételek) (negatív összeg)</t>
  </si>
  <si>
    <t>Nem valós értéken értékelt pénzügyi instrumentumok cash flow fedezeti ügyleteiből származó nyereségekhez vagy veszteségekhez kapcsolódó valós értékelés értékelési tartaléka</t>
  </si>
  <si>
    <t>Minden olyan sajáttőke-növekedés, amely értékpapírosított eszközökből ered (negatív összeg)</t>
  </si>
  <si>
    <t>Meghatározott szolgáltatást nyújtó nyugdíjalapban lévő eszközök (negatív összeg)</t>
  </si>
  <si>
    <t>Egy intézmény közvetlen, közvetett és szintetikus módon tulajdonában lévő saját elsődleges alapvető tőkeinstrumentumok állománya (negatív összeg)</t>
  </si>
  <si>
    <t>Olyan pénzügyi ágazatbeli szervezetek által kibocsátott, az intézmény közvetlen, közvetett és szintetikus módon tulajdonában lévő elsődleges alapvető tőkeinstrumentumok állománya, amelyekkel az intézmény kereszttulajdonlási viszonyban áll, amelynek célja az intézmény szavatolótőkéjének mesterséges megemelése (negatív összeg)</t>
  </si>
  <si>
    <t>Az intézmény közvetlen, közvetett és szintetikus módon tulajdonát képező, pénzügyi ágazatbeli szervezetek által kibocsátott elsődleges alapvető tőkeinstrumentumok állománya, ha az intézmény nem rendelkezik jelentős befektetéssel az említett szervezetekben (10 %-os küszöbérték feletti összeg, a figyelembe vehető rövid pozíciók levonása után) (negatív összeg)</t>
  </si>
  <si>
    <t>Az intézmény közvetlen, közvetett és szintetikus módon tulajdonát képező, pénzügyi ágazatbeli szervezetek által kibocsátott elsődleges alapvető tőkeinstrumentumok állománya, ha az intézmény jelentős befektetéssel rendelkezik az említett szervezetekben (10 %-os küszöbérték feletti összeg, a figyelembe vehető rövid pozíciók levonása után) (negatív összeg)</t>
  </si>
  <si>
    <t>ebből: pénzügyi ágazaton kívüli befolyásoló részesedés (negatív összeg)</t>
  </si>
  <si>
    <t>Az átmeneti különbözetből származó halasztott adókövetelések (a 10 %-os küszöbérték feletti összeg, a kapcsolódó adókötelezettség levonása után, amennyiben teljesülnek a CRR 38. cikkének (3) bekezdésében foglalt feltételek) (negatív összeg)</t>
  </si>
  <si>
    <t>A 17,65 %-os küszöbértéket meghaladó összeg (negatív összeg)</t>
  </si>
  <si>
    <t>ebből: Az intézmény közvetlen, közvetett és szintetikus módon tulajdonát képező, pénzügyi ágazatbeli szervezetek által kibocsátott elsődleges alapvető tőkeinstrumentumok állománya, ha az intézmény jelentős befektetéssel rendelkezik az említett szervezetekben</t>
  </si>
  <si>
    <t>A CET1 tőkeelemekhez kapcsolódó előre látható adóterhek, kivéve, ha az intézmény megfelelően korrigálja a CET1 tőkeelemek összegét annyiban, amennyiben az ilyen adóterhek csökkentik azt az összeget, amelynek mértékéig az említett elemek kockázatok vagy veszteségek fedezésére alkalmazhatók (negatív összeg)</t>
  </si>
  <si>
    <t>A kiegészítő alapvető tőkéből (AT1) levonandó beszámíthatóelemek azon összege, amely meghaladja az intézmény AT1 elemeit (negatív összeg)</t>
  </si>
  <si>
    <t>Egyéb szabályozói kiigazítások</t>
  </si>
  <si>
    <t>Az elsődleges alapvető tőke (CET1) összes szabályozói kiigazítása</t>
  </si>
  <si>
    <t>Elsődleges alapvető tőke (CET1)</t>
  </si>
  <si>
    <t>Kiegészítő alapvető tőke (AT1): instrumentumok</t>
  </si>
  <si>
    <t>i</t>
  </si>
  <si>
    <t>ebből: az alkalmazandó számviteli szabályozás szerinti saját tőkének minősül</t>
  </si>
  <si>
    <t>ebből: az alkalmazandó számviteli szabályozás szerinti kötelezettségeknek minősül</t>
  </si>
  <si>
    <t>A CRR 484. cikkének (4) bekezdésében említett beszámítható elemek összege és a kapcsolódó névértéken felüli befizetések, amelyek kivezetésre kerülnek az AT1 tőkéből</t>
  </si>
  <si>
    <t>A CRR 494a. cikkének (1) bekezdésében említett azon beszámítható elemek összege, amelyek kivezetésre kerülnek az AT1 tőkéből</t>
  </si>
  <si>
    <t>A CRR 494b. cikkének (1) bekezdésében említett azon beszámítható elemek összege, amelyek kivezetésre kerülnek az AT1 tőkéből</t>
  </si>
  <si>
    <t>A konszolidált kiegészítő alapvető tőke részét képező, az alapvető tőkébe beszámítható tőke (beleértve az 5. sorban nem szereplő kisebbségi részesedéseket is), amelyet leányvállalatok bocsátanak ki és harmadik felek birtokolnak</t>
  </si>
  <si>
    <t>Kiegészítő alapvető tőke (AT1) a szabályozói kiigazításokat megelőzően</t>
  </si>
  <si>
    <t>Kiegészítő alapvető tőke (AT1): szabályozói kiigazítások</t>
  </si>
  <si>
    <t>Az intézmény közvetlen, közvetett és szintetikus módon tulajdonát képező saját kiegészítő alapvető tőkeinstrumentumok (negatív összeg)</t>
  </si>
  <si>
    <t>Olyan pénzügyi ágazatbeli szervezetek által kibocsátott, az intézmény közvetlen, közvetett és szintetikus módon tulajdonában lévő kiegészítő alapvető tőkeinstrumentumok, amelyekkel az intézmény kereszttulajdonlási viszonyban áll, amelyet az intézmény szavatolótőkéjének mesterséges megemelése céljából alkalmaznak (negatív összeg)</t>
  </si>
  <si>
    <t>Az intézmény közvetlen, közvetett és szintetikus módon tulajdonát képező, pénzügyi ágazatbeli szervezetek által kibocsátott kiegészítő alapvető tőkeinstrumentumok állománya, ha az intézmény nem rendelkezik jelentős befektetéssel az említett szervezetekben (10 %-os küszöbérték feletti összeg, a figyelembe vehető rövid pozíciók levonása után) (negatív összeg)</t>
  </si>
  <si>
    <t>Az intézmény közvetlen, közvetett és szintetikus módon tulajdonát képező, pénzügyi ágazatbeli szervezetek által kibocsátott kiegészítő alapvető tőkeinstrumentumok állománya, ha az intézmény jelentős befektetéssel rendelkezik az említett szervezetekben (a figyelembe vehető rövid pozíciók levonása után) (negatív összeg)</t>
  </si>
  <si>
    <t>A járulékos tőkéből (T2) levonandó beszámítható elemek azon összege, amely meghaladja az intézmény T2 elemeit (negatív összeg)</t>
  </si>
  <si>
    <t>AT1 tőke egyéb szabályozói kiigazításai</t>
  </si>
  <si>
    <t>A kiegészítő alapvető tőke (AT1) összes szabályozói kiigazítása</t>
  </si>
  <si>
    <t>Kiegészítő alapvető tőke (AT1)</t>
  </si>
  <si>
    <t>Alapvető tőke (T1 = CET1 + AT1)</t>
  </si>
  <si>
    <t>Járulékos tőke (T2): instrumentumok</t>
  </si>
  <si>
    <t>A CRR 484. cikkének (5) bekezdésében említett beszámítható elemek összege és a kapcsolódó névértéken felüli befizetések, amelyek kivezetésre kerülnek a járulékos tőkéből a CRR 486. cikkének (4) bekezdésében meghatározottak szerint</t>
  </si>
  <si>
    <t>A CRR 494a. cikkének (2) bekezdésében említett azon beszámítható elemek összege, amelyek kivezetésre kerülnek a járulékos tőkéből</t>
  </si>
  <si>
    <t>A CRR 494b. cikkének (2) bekezdésében említett azon beszámítható elemek összege, amelyek kivezetésre kerülnek a járulékos tőkéből</t>
  </si>
  <si>
    <t>A konszolidált járulékos tőke részét képező, a szavatolótőkébe beszámítható instrumentumok (beleértve az 5. sorban vagy a 34. sorban nem szereplő kisebbségi részesedéseket és AT1 instrumentumokat is), amelyeket leányvállalatok bocsátanak ki és harmadik felek birtokolnak</t>
  </si>
  <si>
    <t>Járulékos tőke (T2) a szabályozói kiigazításokat megelőzően</t>
  </si>
  <si>
    <t>Járulékos tőke (T2): szabályozói kiigazítások</t>
  </si>
  <si>
    <t>Egy intézmény közvetlen, közvetett és szintetikus módon tulajdonában lévő saját járulékos tőkeinstrumentumok és alárendelt kölcsönök (negatív összeg)</t>
  </si>
  <si>
    <t>Olyan pénzügyi ágazatbeli szervezetek által kibocsátott, az intézmény közvetlen, közvetett és szintetikus módon tulajdonában lévő járulékos tőkeinstrumentumok és alárendelt kölcsönök, amelyekkel az intézmény kereszttulajdonlási viszonyban áll, amelyet az intézmény szavatolótőkéjének mesterséges megemelése céljából alkalmaznak (negatív összeg)</t>
  </si>
  <si>
    <t>Az intézmény közvetlen, közvetett és szintetikus módon tulajdonát képező, pénzügyi ágazatbeli szervezetek által kibocsátott járulékos tőkeinstrumentumok és alárendelt kölcsönök állománya, ha az intézmény nem rendelkezik jelentős részesedéssel az említett szervezetekben (10 %-os küszöbérték feletti összeg, a figyelembe vehető rövid pozíciók levonása után) (negatív összeg)</t>
  </si>
  <si>
    <t>Az intézmény közvetlen, közvetett és szintetikus módon tulajdonát képező, pénzügyi ágazatbeli szervezetek által kibocsátott járulékos tőkeinstrumentumok és alárendelt kölcsönök állománya, ha az intézmény jelentős részesedéssel rendelkezik az említett szervezetekben (a figyelembe vehető rövid pozíciók levonása után) (negatív összeg)</t>
  </si>
  <si>
    <t>A leírható, illetve átalakítható kötelezettségelemekből levonandó beszámítható elemek azon összege, amely meghaladja az intézmény leírható, illetve átalakítható kötelezettségelemeit (negatív összeg)</t>
  </si>
  <si>
    <t>A járulékos tőke egyéb szabályozói kiigazításai</t>
  </si>
  <si>
    <t>A járulékos tőke (T2) összes szabályozói kiigazítása</t>
  </si>
  <si>
    <t>Járulékos tőke (T2)</t>
  </si>
  <si>
    <t>Tőke összesen (tőke összesen = T1 + T2)</t>
  </si>
  <si>
    <t>Teljes kockázati kitettségérték</t>
  </si>
  <si>
    <t>Tőkemegfelelési mutatók és tőkekövetelmények, beleértve a puffereket</t>
  </si>
  <si>
    <t>Alapvető tőke</t>
  </si>
  <si>
    <t>Tőke összesen</t>
  </si>
  <si>
    <t>Az intézmény teljes CET1 tőkekövetelménye</t>
  </si>
  <si>
    <r>
      <t>ebből: anticiklikus pufferkövetelmény</t>
    </r>
    <r>
      <rPr>
        <vertAlign val="superscript"/>
        <sz val="8"/>
        <rFont val="Arial"/>
        <family val="2"/>
        <charset val="238"/>
      </rPr>
      <t>3</t>
    </r>
  </si>
  <si>
    <r>
      <t>ebből: rendszerkockázati tőkepuffer-követelmény</t>
    </r>
    <r>
      <rPr>
        <vertAlign val="superscript"/>
        <sz val="8"/>
        <rFont val="Arial"/>
        <family val="2"/>
        <charset val="238"/>
      </rPr>
      <t>3</t>
    </r>
  </si>
  <si>
    <r>
      <t>ebből: globálisan rendszerszinten jelentős intézmények vagy egyéb rendszerszinten jelentős intézmények pufferére vonatkozó követelmény</t>
    </r>
    <r>
      <rPr>
        <vertAlign val="superscript"/>
        <sz val="8"/>
        <rFont val="Arial"/>
        <family val="2"/>
        <charset val="238"/>
      </rPr>
      <t>4</t>
    </r>
  </si>
  <si>
    <t>A minimális tőkekövetelmény teljesítését követően rendelkezésre álló elsődleges alapvető tőke (a teljes kockázati kitettségérték százalékaként kifejezve)</t>
  </si>
  <si>
    <t>A levonási küszöbértékek alatti összegek (a kockázati súlyozást megelőzően)</t>
  </si>
  <si>
    <t>Pénzügyi ágazatbeli szervezeteknek az intézmény közvetlen és közvetett módon tulajdonát képező szavatolótőkéje és leírható, illetve átalakítható kötelezettsége, ha az intézmény nem rendelkezik jelentős befektetéssel az említett szervezetekben (10 %-os küszöbérték alatti összeg, a figyelembe vehető rövid pozíciók levonása után)</t>
  </si>
  <si>
    <t>Pénzügyi ágazatbeli szervezeteknek az intézmény közvetlen és közvetett módon tulajdonát képező CET1 tőkeinstrumentumai, ha az intézmény jelentős befektetéssel rendelkezik az említett szervezetekben (17,65 %-os küszöbérték alatti összeg, a figyelembe vehető rövid pozíciók levonása után)</t>
  </si>
  <si>
    <t>Az átmeneti különbözetből származó halasztott adókövetelések (a 17,65 %-os küszöbérték alatti összeg, a kapcsolódó adókötelezettség levonása után, amennyiben teljesülnek a CRR 38. cikkének (3) bekezdésében foglalt feltételek)</t>
  </si>
  <si>
    <t>A céltartalékok járulékos tőkébe történő bevonására vonatkozó felső korlátok</t>
  </si>
  <si>
    <t>A hitelkockázati kiigazításoknak a járulékos tőkébe sztenderd módszer szerint történő bevonására vonatkozó felső korlátok</t>
  </si>
  <si>
    <t>A járulékos tőkében foglalt hitelkockázati kiigazítások a sztenderd módszer alá tartozó kitettségek tekintetében (a felső korlát alkalmazása előtt)</t>
  </si>
  <si>
    <t>A járulékos tőkében foglalt hitelkockázati kiigazítások a belső minősítésen alapuló módszer alá tartozó kitettségek tekintetében (a felső korlát alkalmazása előtt)</t>
  </si>
  <si>
    <t>Kivezetésre kerülő tőkeinstrumentumok (csak 2014. január 1. és 2022. január 1. között alkalmazható)</t>
  </si>
  <si>
    <t>g</t>
  </si>
  <si>
    <t>Kivezetésre kerülő CET1 tőkeinstrumentumokra vonatkozó jelenlegi felső korlát</t>
  </si>
  <si>
    <t>A CET1 tőkeinstrumentumok között a felső korlát miatt figyelembe nem vett összeg (meghaladja a felső korlátot a visszaváltások és a lejáratok után)</t>
  </si>
  <si>
    <t>Kivezetésre kerülő AT1 tőkeinstrumentumokra vonatkozó jelenlegi felső korlát</t>
  </si>
  <si>
    <t>Az AT1 tőkeinstrumentumok között a felső korlát miatt figyelembe nem vett összeg (meghaladja a felső korlátot a visszaváltások és a lejáratok után)</t>
  </si>
  <si>
    <t>A járulékos tőkeinstrumentumok között a felső korlát miatt figyelembe nem vett összeg (meghaladja a felső korlátot a visszaváltások és a lejáratok után)</t>
  </si>
  <si>
    <t>ESZKÖZÖK ÖSSZESEN</t>
  </si>
  <si>
    <t>Kockázattal súlyozott kitettségértékek</t>
  </si>
  <si>
    <t>millió forint</t>
  </si>
  <si>
    <t>Alkalmazandó összeg</t>
  </si>
  <si>
    <t>Eszközök összesen a közzétett pénzügyi kimutatások szerint</t>
  </si>
  <si>
    <t>Kiigazítás értékpapír-finanszírozási ügyletek miatt</t>
  </si>
  <si>
    <t>Kiigazítás a mérlegen kívüli tételek miatt (mérlegen kívüli kitettségek hitel- egyenértékesítése)</t>
  </si>
  <si>
    <t>Egyéb kiigazítások</t>
  </si>
  <si>
    <t>LR1 - LRSum - A számviteli eszközök és a tőkeáttételi mutató számításához használt kitettségek összefoglaló egyeztetése</t>
  </si>
  <si>
    <t>Kiigazítás a számviteli célú konszolidációba bevont, de a prudenciális konszolidáció hatókörén kívül eső szervezetek miatt</t>
  </si>
  <si>
    <t>(Kiigazítás olyan értékpapírosított kitettségek miatt, amelyek teljesítik a kockázatátruházás elismerésére vonatkozó operatív követelményeket)</t>
  </si>
  <si>
    <t>(Kiigazítás a központi bankkal szembeni kitettségek átmeneti mentesítése miatt (adott esetben))</t>
  </si>
  <si>
    <t>(Kiigazítás a bizalmi vagyonkezelés keretében kezelt, az alkalmazandó számviteli szabályozás szerint a mérlegen belül megjelenített, de a teljes kitettségi mérték megállapításából a CRR 429a. cikke (1) bekezdésének i) pontja alapján kizárt eszközök miatt)</t>
  </si>
  <si>
    <t>Kiigazítás pénzügyi eszközök kötési időpont szerinti elszámolás alá tartozó, szokásos módon történő vásárlása és eladása miatt</t>
  </si>
  <si>
    <t>Kiigazítás elismerhető számla-összevezetési ügyletek miatt</t>
  </si>
  <si>
    <t>Kiigazítás származékos pénzügyi instrumentumok miatt</t>
  </si>
  <si>
    <t>(Kiigazítás prudens értékelési korrekciók és egyedi és általános kockázati céltartalékok miatt, amelyek csökkentették az alapvető tőkét)</t>
  </si>
  <si>
    <t>(Kiigazítás a teljes kitettségi mértékből a CRR 429a. cikke (1) bekezdésének c) pontjával összhangban kizárt kitettségek miatt)</t>
  </si>
  <si>
    <t>(Kiigazítás a teljes kitettségi mértékből a CRR 429a. cikke (1) bekezdésének j) pontjával összhangban kizárt kitettségek miatt)</t>
  </si>
  <si>
    <t>Teljes kitettségi mérték</t>
  </si>
  <si>
    <t>LR2 - LRCom - Tőkeáttételi mutatóra vonatkozó egységes adattábla</t>
  </si>
  <si>
    <t>Tőkeáttételi mutató számításához használt kitettség a CRR szerint</t>
  </si>
  <si>
    <t>Mérlegen belüli kitettségek bontása (a származtatott kitettségek és értékpapír-finanszírozási ügyletek nélkül)</t>
  </si>
  <si>
    <t>Származtatott kitettségek</t>
  </si>
  <si>
    <t>Az eredeti kitettség szerinti módszer alapján meghatározott kitettségek</t>
  </si>
  <si>
    <t>(Származtatott ügyletekhez biztosított változó készpénzletét formájában fennálló követeléseket megtestesítő eszközök levonása)</t>
  </si>
  <si>
    <t>(Értékpapír-finanszírozási ügyleteket megtestesítő bruttó eszközök nettósított készpénz-kötelezettségei és -követelései)</t>
  </si>
  <si>
    <t>Értékpapír-finanszírozási ügyleteket megtestesítő eszközök partnerkockázati kitettsége</t>
  </si>
  <si>
    <t>Megbízotti ügyletek kitettsége</t>
  </si>
  <si>
    <t>EU-15a</t>
  </si>
  <si>
    <t>(Ügyfél által elszámolt, központi szerződő féllel szembeni, mentesített értékpapír-finanszírozási kitettségek)</t>
  </si>
  <si>
    <t>Egyéb mérlegen kívüli kitettségek</t>
  </si>
  <si>
    <t>EU-19a</t>
  </si>
  <si>
    <t>EU-19b</t>
  </si>
  <si>
    <t>Tőkeáttételi mutató</t>
  </si>
  <si>
    <t>Mérlegen belüli tételek (származtatott ügyletek és értékpapír-finanszírozási ügyletek nélkül, de biztosítékokkal)</t>
  </si>
  <si>
    <t>Származtatott ügylethez kapcsolódó biztosíték által az alkalmazandó számviteli szabályozás értelmében a mérlegben okozott eszközérték-csökkentés visszaírása</t>
  </si>
  <si>
    <t>(Kiigazítás értékpapír-finanszírozási ügylet keretében kapott, eszközként megjelenített értékpapírok miatt)</t>
  </si>
  <si>
    <t>(A mérlegen belüli tételek általános hitelkockázati kiigazításai)</t>
  </si>
  <si>
    <t>(Az alapvető tőke meghatározása során levont eszközértékek)</t>
  </si>
  <si>
    <t>Mérlegen belüli kitettségek összesen (származtatott ügyletek és értékpapír-finanszírozási ügyletek nélkül)</t>
  </si>
  <si>
    <t>SA-CCR szerinti származtatott ügyletekkel összefüggő pótlási költség (az elismerhető változó készpénzletét nélkül)</t>
  </si>
  <si>
    <t>Származtatott ügyletekre vonatkozó eltérés: pótlásiköltség-hozzájárulás az egyszerűsített sztenderd módszer szerint</t>
  </si>
  <si>
    <t>SA-CCR szerinti származtatott ügyletekkel összefüggő potenciális jövőbeli kitettség miatti többletek</t>
  </si>
  <si>
    <t>Származtatott ügyletekre vonatkozó eltérés: potenciális jövőbeli kitettségi hozzájárulás az egyszerűsített sztenderd módszer szerint</t>
  </si>
  <si>
    <t>(Ügyfél által elszámolt, központi szerződő féllel szembeni, mentesített kereskedési kitettségek) (SA-CCR)</t>
  </si>
  <si>
    <t>(Ügyfél által elszámolt, központi szerződő féllel szembeni, mentesített kereskedési kitettségek) (egyszerűsített sztenderd módszer)</t>
  </si>
  <si>
    <t>(Ügyfél által elszámolt, központi szerződő féllel szembeni, mentesített kereskedési kitettségek (eredeti kitettség szerinti módszer)</t>
  </si>
  <si>
    <t>Eladott hitelderivatívák kiigazított tényleges névleges összege</t>
  </si>
  <si>
    <t>(Eladott hitelderivatívák utáni kiigazított tényleges névleges összeg beszámítások és többlet levonások)</t>
  </si>
  <si>
    <t>Származtatott kitettségek összesen</t>
  </si>
  <si>
    <t>Értékpapír-finanszírozási ügyletekből (SFT) származó kitettségek</t>
  </si>
  <si>
    <t>Értékpapír-finanszírozási ügyleteket megtestesítő bruttó (nettósítás nélküli) eszközök az eladásként elszámolt ügyletek miatti kiigazítás után</t>
  </si>
  <si>
    <t>Értékpapír-finanszírozási ügyletekre vonatkozó eltérés: partnerkockázati kitettség a CRR 429e. cikkének (5) bekezdése és 222. cikke szerint</t>
  </si>
  <si>
    <t>Értékpapír-finanszírozási ügyletből származó kitettségek összesen</t>
  </si>
  <si>
    <t>Mérlegen kívüli kitettségek bruttó névleges értéken</t>
  </si>
  <si>
    <t>(Hitel-egyenértékesítési kiigazítás)</t>
  </si>
  <si>
    <t>(Az alapvető tőke meghatározása során levont általános kockázati céltartalékok és a mérlegen kívüli kitettségekkel összefüggő egyedi kockázati céltartalékok)</t>
  </si>
  <si>
    <t>Mérlegen kívüli kitettségek</t>
  </si>
  <si>
    <t>Kizárt kitettségek</t>
  </si>
  <si>
    <t>(A teljes kitettségi mértékből a CRR 429a. cikke (1) bekezdésének c) pontjával összhangban kizárt kitettségek)</t>
  </si>
  <si>
    <t>(A CRR 429a. cikke (1) bekezdésének j) pontjával összhangban mentesített (mérlegen belüli és kívüli) kitettségek)</t>
  </si>
  <si>
    <t>(Közszektorbeli fejlesztési bankok (vagy egységek) kizárt kitettségei – Közszektorbeli beruházások)</t>
  </si>
  <si>
    <t>(Közszektorbeli fejlesztési bankok (vagy egységek) kizárt kitettségei – Kedvezményes kölcsönök)</t>
  </si>
  <si>
    <t>Nem közszektorbeli fejlesztési bankok (vagy egységek) továbbközvetített kedvezményes kölcsönökből eredő kizárt kitettségei)</t>
  </si>
  <si>
    <t>(Exporthitelekből eredő kitettségek garantált, kizárt részei)</t>
  </si>
  <si>
    <t>(Harmadik félnél elhelyezett, kizárt többletbiztosíték)</t>
  </si>
  <si>
    <t>(Központi értéktárnak/intézménynek a CRR 429a. cikke (1) bekezdésének o) pontja szerint kizárt, központi értéktárhoz kapcsolódó szolgáltatásai)</t>
  </si>
  <si>
    <t>(Kijelölt intézménynek a CRR 429a. cikke (1) bekezdésének p) pontja szerint kizárt, központi értéktárhoz kapcsolódó szolgáltatásai)</t>
  </si>
  <si>
    <t>(Az előfinanszírozási vagy áthidaló hitelek kitettségértékének csökkentése)</t>
  </si>
  <si>
    <t>(Kizárt kitettségek összesen)</t>
  </si>
  <si>
    <t>Tőke és teljes kitettségi mérték</t>
  </si>
  <si>
    <t>Tőkeáttételi mutató (%)</t>
  </si>
  <si>
    <t>Tőkeáttételi mutató (a közszektorbeli beruházásokra és kedvezményes kölcsönökre vonatkozó mentesség hatása nélkül) (%)</t>
  </si>
  <si>
    <t>Tőkeáttételi mutató (a központi banki tartalékokra alkalmazandó átmeneti mentesség hatása nélkül) (%)</t>
  </si>
  <si>
    <t>A minimális tőkeáttételi mutatóra vonatkozó szabályozói követelmény (%)</t>
  </si>
  <si>
    <t>A túlzott tőkeáttétel kockázatának kezelése érdekében előírt kiegészítő szavatolótőke-követelmény (%)</t>
  </si>
  <si>
    <t>ebből: CET1 tőke formájában</t>
  </si>
  <si>
    <t>Tőkeáttételimutató-pufferre vonatkozó követelmény (%)</t>
  </si>
  <si>
    <t>Együttes tőkeáttételimutató-követelmény (%)</t>
  </si>
  <si>
    <t>Átmeneti intézkedésekre vonatkozó döntés és releváns kitettségek</t>
  </si>
  <si>
    <t>A tőkemennyiség meghatározásával kapcsolatos átmeneti intézkedésre vonatkozó döntés</t>
  </si>
  <si>
    <t>LR3 - LRSpl - Mérlegen belüli kitettségek bontása (származtatott ügyletek, értékpapír-finanszírozási ügyletek és mentesített kitettségek nélkül)</t>
  </si>
  <si>
    <t>EU-1</t>
  </si>
  <si>
    <t>EU-2</t>
  </si>
  <si>
    <t>EU-3</t>
  </si>
  <si>
    <t>EU-4</t>
  </si>
  <si>
    <t>Fedezett kötvények</t>
  </si>
  <si>
    <t>EU-5</t>
  </si>
  <si>
    <t>Kormányzatként kezelt kitettségek</t>
  </si>
  <si>
    <t>EU-6</t>
  </si>
  <si>
    <t>Nem kormányzatként kezelt regionális kormányzatokkal, multilaterális fejlesztési bankokkal, nemzetközi szervezetekkel és közszektorbeli intézményekkel szembeni kitettségek</t>
  </si>
  <si>
    <t>EU-7</t>
  </si>
  <si>
    <t>Intézmények</t>
  </si>
  <si>
    <t>EU-8</t>
  </si>
  <si>
    <t>EU-9</t>
  </si>
  <si>
    <t>Lakossággal szembeni kitettségek</t>
  </si>
  <si>
    <t>EU-10</t>
  </si>
  <si>
    <t>EU-11</t>
  </si>
  <si>
    <t>Nemteljesítő kitettségek</t>
  </si>
  <si>
    <t>EU-12</t>
  </si>
  <si>
    <t>Egyéb kitettségek (pl. részvény, értékpapírosítás és egyéb nem hitelkötelezettséget megtestesítő eszközök)</t>
  </si>
  <si>
    <t>Mérlegen belüli kitettségek összesen (származtatott ügyletek, értékpapír-finanszírozási ügyletek és mentesített kitettségek nélkül), ebből:</t>
  </si>
  <si>
    <t>Kereskedési könyvi kitettségek</t>
  </si>
  <si>
    <t>Nem kereskedési könyvi kitettségek, ebből:</t>
  </si>
  <si>
    <t>Ingatlanjelzáloggal fedezett</t>
  </si>
  <si>
    <t>Vállalati kitettségek</t>
  </si>
  <si>
    <t>LIQ1 - A likviditásfedezeti rátára vonatkozó mennyiségi információk</t>
  </si>
  <si>
    <t>Súlyozatlan érték összesen (átlag)</t>
  </si>
  <si>
    <t>Súlyozott érték összesen (átlag)</t>
  </si>
  <si>
    <t>EU 1a</t>
  </si>
  <si>
    <t>Negyedév vége (Év, hónap, nap)</t>
  </si>
  <si>
    <t>EU 1b</t>
  </si>
  <si>
    <t>Átlagszámításhoz felhasznált adatpontok száma</t>
  </si>
  <si>
    <t>MAGAS MINŐSÉGŰ LIKVID ESZKÖZÖK</t>
  </si>
  <si>
    <t>Magas minőségű likvid eszközök (HQLA) összesen</t>
  </si>
  <si>
    <t>KÉSZPÉNZ - KIÁRAMLÁSOK</t>
  </si>
  <si>
    <t>Lakossági és kisvállalkozói betétek, ebből:</t>
  </si>
  <si>
    <t>Stabil betétek</t>
  </si>
  <si>
    <t>Kevésbé stabil betétek</t>
  </si>
  <si>
    <t>Fedezetlen nem lakossági finanszírozás</t>
  </si>
  <si>
    <t>Operatív betétek (minden partner) és a szövetkezeti bankok hálózatán belüli betétek</t>
  </si>
  <si>
    <t>Nem operatív betétek (minden partner)</t>
  </si>
  <si>
    <t>Fedezetlen adósság</t>
  </si>
  <si>
    <t>Fedezett nem lakossági finanszírozás</t>
  </si>
  <si>
    <t>További követelmények</t>
  </si>
  <si>
    <t>Származtatott kitettségekkel és egyéb biztosítéki követelményekkel kapcsolatos kiáramlások</t>
  </si>
  <si>
    <t>Hiteltermékek finanszírozásán keletkezett veszteséggel kapcsolatos kiáramlások</t>
  </si>
  <si>
    <t>Hitel és likviditási keretek</t>
  </si>
  <si>
    <t>Egyéb szerződéses finanszírozási kötelezettségek</t>
  </si>
  <si>
    <t>Egyéb függő finanszírozási kötelezettségek</t>
  </si>
  <si>
    <t>KÉSZPÉNZKIÁRAMLÁSOK ÖSSZESEN</t>
  </si>
  <si>
    <t>KÉSZPÉNZ - BEÁRAMLÁSOK</t>
  </si>
  <si>
    <t>Fedezett kölcsönügyletek (pl. fordított repoügyletek)</t>
  </si>
  <si>
    <t>Teljes mértékben teljesítő kitettségekből származó beáramlások</t>
  </si>
  <si>
    <t>Egyéb készpénzbeáramlások</t>
  </si>
  <si>
    <t>(Devizakiviteli-/behozatali korlátozásokat alkalmazó harmadik országbeli ügyletekből eredő, vagy nem konvertibilis pénznemben denominált összes súlyozott beáramlás és összes súlyozott kiáramlás különbözete)</t>
  </si>
  <si>
    <t>(Kapcsolt szakosított hitelintézettől származó többlet beáramlás)</t>
  </si>
  <si>
    <t>KÉSZPÉNZBEÁRAMLÁSOK ÖSSZESEN</t>
  </si>
  <si>
    <t>EU-20a</t>
  </si>
  <si>
    <t>Teljesen mentesített beáramlások</t>
  </si>
  <si>
    <t>EU-20b</t>
  </si>
  <si>
    <t>90 %-os felső korlát alá tartozó beáramlások</t>
  </si>
  <si>
    <t>EU-20c</t>
  </si>
  <si>
    <t>75 %-os felső korlát alá tartozó beáramlások</t>
  </si>
  <si>
    <t>TELJES KIIGAZÍTOTT ÖSSZEG</t>
  </si>
  <si>
    <t>LIKVIDITÁSI PUFFER</t>
  </si>
  <si>
    <t>NETTÓ KÉSZPÉNZKIÁRAMLÁSOK ÖSSZESEN</t>
  </si>
  <si>
    <t>LIKVIDITÁSFEDEZETI RÁTA</t>
  </si>
  <si>
    <t>EU 8b</t>
  </si>
  <si>
    <t>EU 23a</t>
  </si>
  <si>
    <t>EU 23c</t>
  </si>
  <si>
    <t>EU 7a</t>
  </si>
  <si>
    <t>EU 7b</t>
  </si>
  <si>
    <t>EU 7c</t>
  </si>
  <si>
    <t>EU 7d</t>
  </si>
  <si>
    <t>EU 8a</t>
  </si>
  <si>
    <t>EU 9a</t>
  </si>
  <si>
    <t>EU 10a</t>
  </si>
  <si>
    <t>EU 11a</t>
  </si>
  <si>
    <t>EU 14a</t>
  </si>
  <si>
    <t>EU 14b</t>
  </si>
  <si>
    <t>EU 14c</t>
  </si>
  <si>
    <t>EU 14d</t>
  </si>
  <si>
    <t>EU 14e</t>
  </si>
  <si>
    <t>EU 16a</t>
  </si>
  <si>
    <t>EU 16b</t>
  </si>
  <si>
    <t>EU-3a</t>
  </si>
  <si>
    <t>EU-5a</t>
  </si>
  <si>
    <t>EU-20d</t>
  </si>
  <si>
    <t>EU-25a</t>
  </si>
  <si>
    <t>EU-25b</t>
  </si>
  <si>
    <t>27a</t>
  </si>
  <si>
    <t>EU-33a</t>
  </si>
  <si>
    <t>EU-33b</t>
  </si>
  <si>
    <t>42a</t>
  </si>
  <si>
    <t>EU-47a</t>
  </si>
  <si>
    <t>EU-47b</t>
  </si>
  <si>
    <t>EU-56a</t>
  </si>
  <si>
    <t>EU-56b</t>
  </si>
  <si>
    <t>EU-67a</t>
  </si>
  <si>
    <t>EU-67b</t>
  </si>
  <si>
    <t>EU-9a</t>
  </si>
  <si>
    <t>EU-9b</t>
  </si>
  <si>
    <t>EU-11a</t>
  </si>
  <si>
    <t>EU-11b</t>
  </si>
  <si>
    <t>EU-8a</t>
  </si>
  <si>
    <t>EU-10a</t>
  </si>
  <si>
    <t>EU-10b</t>
  </si>
  <si>
    <t>EU-16a</t>
  </si>
  <si>
    <t>EU-17a</t>
  </si>
  <si>
    <t>EU-22a</t>
  </si>
  <si>
    <t>EU-22b</t>
  </si>
  <si>
    <t>EU-22k</t>
  </si>
  <si>
    <t>EU-22c</t>
  </si>
  <si>
    <t>EU-22d</t>
  </si>
  <si>
    <t>EU-22e</t>
  </si>
  <si>
    <t>EU-22f</t>
  </si>
  <si>
    <t>EU-22g</t>
  </si>
  <si>
    <t>EU-22h</t>
  </si>
  <si>
    <t>EU-22i</t>
  </si>
  <si>
    <t>EU-22j</t>
  </si>
  <si>
    <t>EU-25</t>
  </si>
  <si>
    <t>EU-26a</t>
  </si>
  <si>
    <t>EU-26b</t>
  </si>
  <si>
    <t>EU-27a</t>
  </si>
  <si>
    <t>EU-27b</t>
  </si>
  <si>
    <t>LIQ2 - Nettó stabil forrásellátottsági ráta</t>
  </si>
  <si>
    <t>(devizaösszegben)</t>
  </si>
  <si>
    <t>Súlyozatlan érték a hátralévő futamidő szerint</t>
  </si>
  <si>
    <t>Súlyozott érték</t>
  </si>
  <si>
    <t>Nincs lejárat</t>
  </si>
  <si>
    <t>&lt; 6 hónap</t>
  </si>
  <si>
    <t>≥ 6 hónaptól &lt;1 évig</t>
  </si>
  <si>
    <t>≥ 1 év</t>
  </si>
  <si>
    <t>Rendelkezésre álló stabil források (ASF) elemei</t>
  </si>
  <si>
    <t>Tőkeelemek és -instrumentumok</t>
  </si>
  <si>
    <t>Szavatolótőke</t>
  </si>
  <si>
    <t>Egyéb tőkeinstrumentumok</t>
  </si>
  <si>
    <t>Lakossági betétek</t>
  </si>
  <si>
    <t>Nem lakossági finanszírozás:</t>
  </si>
  <si>
    <t>Operatív betétek</t>
  </si>
  <si>
    <t>Egyéb nem lakossági finanszírozás</t>
  </si>
  <si>
    <t>Kölcsönösen függő kötelezettségek</t>
  </si>
  <si>
    <t>Egyéb kötelezettségek:</t>
  </si>
  <si>
    <t>NSFR származtatott kötelezettségek</t>
  </si>
  <si>
    <t>A fenti kategóriákba nem tartozó összes egyéb kötelezettség és tőkeinstrumentum</t>
  </si>
  <si>
    <t>Rendelkezésre álló stabil források összesen (ASF)</t>
  </si>
  <si>
    <t>Előírt stabil források (RSF) elemei</t>
  </si>
  <si>
    <t>Fedezeti alapban lévő, legalább egy év hátralévő futamidőre megterhelt eszközök</t>
  </si>
  <si>
    <t>Operatív célból más pénzügyi intézménynél tartott betétek</t>
  </si>
  <si>
    <t>Teljesítő hitelek és értékpapírok:</t>
  </si>
  <si>
    <t>Teljesítő, 1. szintű HQLA-val fedezett, 0 %-os haircut hatálya alá tartozó értékpapír-finanszírozási ügyletek pénzügyi ügyfelekkel</t>
  </si>
  <si>
    <t>Teljesítő, egyéb eszközökkel fedezett értékpapír-finanszírozási ügyletek pénzügyi ügyfelekkel, és pénzügyi intézményeknek nyújtott hitelek és előlegek</t>
  </si>
  <si>
    <t>Nem pénzügyi vállalati ügyfeleknek nyújtott teljesítő hitelek, lakosságnak és kisvállalkozásoknak nyújtott hitelek, valamint kormányzatoknak és közszektorbeli intézményeknek nyújtott hitelek, ebből:</t>
  </si>
  <si>
    <t>Legfeljebb 35 %-os kockázati súllyal, a hitelkockázatra vonatkozó Bázel II sztenderd módszer szerint</t>
  </si>
  <si>
    <t>Teljesítő jelzáloghitelek, ebből:</t>
  </si>
  <si>
    <t>Egyéb teljesítő (not in default) és HQLA-nak nem minősülő hitelek és értékpapírok, beleértve a tőzsdén kereskedett részvényeket és a mérlegen belüli kereskedelemfinanszírozási termékeket</t>
  </si>
  <si>
    <t>Kölcsönösen függő eszközök</t>
  </si>
  <si>
    <t>Egyéb eszközök:</t>
  </si>
  <si>
    <t>Fizikailag kereskedett áruk</t>
  </si>
  <si>
    <t>Származtatott ügyletekhez alapletétként nyújtott eszközök és központi szerződő felek garanciaalapjához adott hozzájárulások</t>
  </si>
  <si>
    <t>NSFR származtatott eszközök</t>
  </si>
  <si>
    <t>NSFR származtatott kötelezettségek a nyújtott változó letét levonása előtt</t>
  </si>
  <si>
    <t>A fenti kategóriákba nem tartozó összes egyéb eszköz</t>
  </si>
  <si>
    <t>Mérlegen kívüli tételek</t>
  </si>
  <si>
    <t>Előírt stabil források összesen</t>
  </si>
  <si>
    <t>Nettó stabil forrásellátottsági ráta (%)</t>
  </si>
  <si>
    <t>CR1 - Teljesítő (performing) és nemteljesítő (non-performing) kitettségek és kapcsolódó céltartalékok</t>
  </si>
  <si>
    <t>Bruttó könyv szerinti érték / névérték</t>
  </si>
  <si>
    <t>Halmozott értékvesztés, a hitelkockázat-változásból származó negatív valósérték-változás halmozott összege és céltartalékok</t>
  </si>
  <si>
    <t>Halmozott részleges leírások</t>
  </si>
  <si>
    <t>Kapott biztosítékok és pénzügyi garanciák</t>
  </si>
  <si>
    <t>Teljesítő kitettségek</t>
  </si>
  <si>
    <t>Teljesítő kitettségek – halmozott értékvesztés és céltartalékok</t>
  </si>
  <si>
    <t>Nemteljesítő kitettségek – halmozott értékvesztés, a hitelkockázat-változásból származó negatív valósérték-változás halmozott összege és céltartalékok</t>
  </si>
  <si>
    <t>a teljesítő kitettségek után</t>
  </si>
  <si>
    <t>a nemteljesítő kitettségek után</t>
  </si>
  <si>
    <t>ebből 1. szakasz</t>
  </si>
  <si>
    <t>ebből 2. szakasz</t>
  </si>
  <si>
    <t>ebből 3. szakasz</t>
  </si>
  <si>
    <t>Hitelek és előlegek</t>
  </si>
  <si>
    <t>Központi bankok</t>
  </si>
  <si>
    <t>Államháztartások</t>
  </si>
  <si>
    <t>Hitelintézetek</t>
  </si>
  <si>
    <t>Egyéb pénzügyi vállalatok</t>
  </si>
  <si>
    <t>Nem pénzügyi vállalatok</t>
  </si>
  <si>
    <t>Ebből KKV-k</t>
  </si>
  <si>
    <t>Háztartások</t>
  </si>
  <si>
    <t>Hitelviszonyt megtestesítő értékpapírok</t>
  </si>
  <si>
    <t>CR1-A - Kitettségek futamideje</t>
  </si>
  <si>
    <t>Nettó kitettségérték</t>
  </si>
  <si>
    <t>Látra szóló</t>
  </si>
  <si>
    <t>≤ 1 év</t>
  </si>
  <si>
    <t>&gt; 1 év ≤ 5 év</t>
  </si>
  <si>
    <t>&gt; 5 év</t>
  </si>
  <si>
    <t>Nincs megadott futamidő</t>
  </si>
  <si>
    <t>CR2 - Nemteljesítő hitelek és előlegek állományának változásai</t>
  </si>
  <si>
    <t>A bedőlt kitettségek bruttó könyv szerinti értéke</t>
  </si>
  <si>
    <t>Az utolsó beszámolási időszak óta nemteljesítővé (defaulted) vált hitelek  és hitelviszonyt megtestesítő értékpapírok</t>
  </si>
  <si>
    <t>Teljesítő (non-defaulted) státuszba visszahelyezett</t>
  </si>
  <si>
    <t>Leírt összegek</t>
  </si>
  <si>
    <t>Nemteljesítő hitelek és előlegek nyitó állománya - 2019.12.31</t>
  </si>
  <si>
    <t>Nemteljesítő hitelek és előlegek záró állománya - 2020.12.31  (6 =1 + 2 - 3 - 4 + 5)</t>
  </si>
  <si>
    <t>CQ1 - Átstrukturált kitettségek hitelminősége</t>
  </si>
  <si>
    <t>Átstrukturálási intézkedésekkel érintett kitettségek bruttó könyv szerinti értéke / névértéke</t>
  </si>
  <si>
    <t>Átstrukturált kitettségek után kapott biztosítékok és pénzügyi garanciák</t>
  </si>
  <si>
    <t>Teljesítő átstrukturált</t>
  </si>
  <si>
    <t>Nemteljesítő átstrukturált</t>
  </si>
  <si>
    <t>a teljesítő átstrukturált kitettségek után</t>
  </si>
  <si>
    <t>a nemteljesítő átstrukturált kitettségek után</t>
  </si>
  <si>
    <t>Ebből az átstrukturálási intézkedésekkel érintett nemteljesítő kitettségek után kapott biztosítékok és pénzügyi garanciák</t>
  </si>
  <si>
    <t>Ebből „defaulted”</t>
  </si>
  <si>
    <t>Ebből értékvesztett</t>
  </si>
  <si>
    <t>Adott hitelnyújtási elkötelezettségek</t>
  </si>
  <si>
    <t>CQ3 - Teljesítő és nemteljesítő kitettségek hitelminősége a késedelmes napok szerinti bontásban</t>
  </si>
  <si>
    <t>Nincs késedelem vagy a késedelem ≤ 30 nap</t>
  </si>
  <si>
    <t>A késedelem &gt; 30 nap ≤ 90 nap</t>
  </si>
  <si>
    <t>A teljesítés nem valószínű, bár nincs késedelem, vagy a késedelem ≤ 90 nap</t>
  </si>
  <si>
    <t>A késedelem &gt; 90 nap ≤ 180 nap</t>
  </si>
  <si>
    <t>A késedelem &gt; 180 nap ≤ 1 év</t>
  </si>
  <si>
    <t>A késedelem &gt; 1 év ≤ 2 év</t>
  </si>
  <si>
    <t>A késedelem &gt; 2 év ≤ 5 év</t>
  </si>
  <si>
    <t>A késedelem &gt; 5 év ≤ 7év</t>
  </si>
  <si>
    <t>A késedelem &gt; 7 év</t>
  </si>
  <si>
    <t>Ebből ”defaulted”</t>
  </si>
  <si>
    <t>CQ7 - Birtokbavétellel és végrehajtással megszerzett biztosítékok</t>
  </si>
  <si>
    <t>Birtokba vétellel megszerzett biztosíték</t>
  </si>
  <si>
    <t>Kezdeti megjelenítéskori érték</t>
  </si>
  <si>
    <t>Negatív változások halmozott összege</t>
  </si>
  <si>
    <t>Ingatlanok, gépek és berendezések (PP&amp;E)</t>
  </si>
  <si>
    <t>PP&amp;E-től eltérő tételek</t>
  </si>
  <si>
    <t>Lakóingatlan</t>
  </si>
  <si>
    <t>Kereskedelmi ingatlan</t>
  </si>
  <si>
    <t>Ingóság (gépjármű, hajó stb.)</t>
  </si>
  <si>
    <t>Tulajdoni részesedést és hitelviszonyt megtestesítő instrumentumok</t>
  </si>
  <si>
    <t>Egyéb</t>
  </si>
  <si>
    <t>CR3 - Hitelkockázat-mérséklési technikák áttekintése: A hitelkockázat-mérséklési technikák alkalmazásának nyilvánosságra hozatala</t>
  </si>
  <si>
    <t>Hitelek összesen</t>
  </si>
  <si>
    <t>Hitelviszonyt megtestesítő értékpapírok összesen</t>
  </si>
  <si>
    <t>Kitettségek összesen</t>
  </si>
  <si>
    <t>ebből nemteljesítő (defaulted)</t>
  </si>
  <si>
    <t>Fedezetlen könyv szerinti érték</t>
  </si>
  <si>
    <t>Fedezett könyv szerinti érték</t>
  </si>
  <si>
    <t>Ebből hitelderivatívákkal fedezett</t>
  </si>
  <si>
    <t>a) Ebből: biztosítékkal fedezett</t>
  </si>
  <si>
    <t>b) Ebből: pénzügyi garanciákkal fedezett</t>
  </si>
  <si>
    <t>CR4 - Sztenderd módszer – Hitelkockázati kitettség és a hitelkockázat-mérséklés hatásai</t>
  </si>
  <si>
    <t>Kitettség a hitel-egyenértékesítési tényező és a hitelkockázat-mérséklés előtt</t>
  </si>
  <si>
    <t>Kitettség a hitel-egyenértékesítési tényező és a hitelkockázat-mérséklés után</t>
  </si>
  <si>
    <t>RWA-k és RWA-sűrűség</t>
  </si>
  <si>
    <t>m HUF</t>
  </si>
  <si>
    <t>Mérleg szerinti összeg</t>
  </si>
  <si>
    <t>Mérlegen kívüli összeg</t>
  </si>
  <si>
    <t>RWA-k</t>
  </si>
  <si>
    <t>RWA-sűrűség</t>
  </si>
  <si>
    <t>Központi kormányzattal és központi bankkal szembeni kitettségek</t>
  </si>
  <si>
    <t>Regionális kormányzatokkal vagy helyi hatóságokkal szembeni kitettségek</t>
  </si>
  <si>
    <t>Közszektorbeli intézményekkel szembeni kitettségek</t>
  </si>
  <si>
    <t>Multilaterális fejlesztési bankokkal szembeni kitettségek</t>
  </si>
  <si>
    <t>Nemzetközi szervezetekkel szembeni kitettségek</t>
  </si>
  <si>
    <t>Intézményekkel szembeni kitettségek</t>
  </si>
  <si>
    <t>Vállalkozásokkal szembeni kitettségek</t>
  </si>
  <si>
    <t>Ingatlanra bejegyzett zálogjoggal fedezett kitettségek</t>
  </si>
  <si>
    <t>Kiemelkedően magas kockázatú kitettségek</t>
  </si>
  <si>
    <t>Fedezett kötvények formájában fennálló kitetségek</t>
  </si>
  <si>
    <t>Rovidtávú hitelminősítéssel rendelkező vállalatokkal és bankokkal szembeni kitettségek</t>
  </si>
  <si>
    <t>Kollektív befektetési formák (KBF-ek) befektetési jegyeinek vagy részvényeinek formájában fennálló kitettségek</t>
  </si>
  <si>
    <t>Részvényjellegű kitettségek</t>
  </si>
  <si>
    <t>Egyéb tételek</t>
  </si>
  <si>
    <t>CR5 - Sztenderd módszer</t>
  </si>
  <si>
    <t>Kockázati súly</t>
  </si>
  <si>
    <t>CCR1 - A partnerkockázati kitettség elemzése módszerenként</t>
  </si>
  <si>
    <t>Sztenderd módszer</t>
  </si>
  <si>
    <t>Pénzügyi biztosítékok egyszerű módszere (értékpapír-finanszírozási ügyletek esetében)</t>
  </si>
  <si>
    <t>Pénzügyi biztosítékok összetett módszere (értékpapír-finanszírozási ügyletek esetében)</t>
  </si>
  <si>
    <t>Kockáztatott érték az értékpapír-finanszírozási ügyletek esetében</t>
  </si>
  <si>
    <t>Pótlási költség (RC)</t>
  </si>
  <si>
    <t>Potenciális jövőbeli kitettség (PFE)</t>
  </si>
  <si>
    <t>EEPE</t>
  </si>
  <si>
    <t>A szabályozói kitettségérték kiszámításához használt alfa</t>
  </si>
  <si>
    <t>Kitettségérték hitelkockázat- mérséklés előtt</t>
  </si>
  <si>
    <t>Kockázattal súlyozott kitettségérték (RWEA)</t>
  </si>
  <si>
    <t>EU – Eredeti kitettség módszere (származtatott ügyletek esetében)</t>
  </si>
  <si>
    <t>EU – egyszerűsített SA-CCR (származtatott ügyletek esetében)</t>
  </si>
  <si>
    <t>SA-CCR (származtatott ügyletek esetében)</t>
  </si>
  <si>
    <t>Belső modell módszer (IMM) (származtatott ügyletek és értékpapír-finanszírozási ügyletek esetében)</t>
  </si>
  <si>
    <t>ebből értékpapír-finanszírozási ügyletek nettósítási halmazai</t>
  </si>
  <si>
    <t>ebből származtatott és hosszú kiegyenlítési idejű ügyletek nettósítási halmazai</t>
  </si>
  <si>
    <t>ebből eltérő termékek közötti szerződéses nettósítási halmazból</t>
  </si>
  <si>
    <t>2a</t>
  </si>
  <si>
    <t>2b</t>
  </si>
  <si>
    <t>2c</t>
  </si>
  <si>
    <t>CCR2 -CVA-kockázathoz kapcsolódó szavatolótőke-követelmények hatálya alá tartozó ügyletek</t>
  </si>
  <si>
    <t>A fejlett módszer alá tartozó összes ügylet</t>
  </si>
  <si>
    <t>VaR elem (a 3× szorzóval együtt)</t>
  </si>
  <si>
    <t>Stresszhelyzeti VaR elem (a 3× szorzóval együtt)</t>
  </si>
  <si>
    <t>A sztenderd módszer alá tartozó ügyletek</t>
  </si>
  <si>
    <t>Az alternatív módszer alá tartozó ügyletek (az eredeti kitettség módszere alapján)</t>
  </si>
  <si>
    <t>A CVA-kockázathoz kapcsolódó szavatolótőke-követelmények hatálya alá tartozó ügyletek összesen</t>
  </si>
  <si>
    <t>CCR3 -Sztenderd módszer – Partnerkockázati kitettségek szabályozási kitettségi osztályok és kockázati súlyok szerint</t>
  </si>
  <si>
    <t>Kitettségi osztályok</t>
  </si>
  <si>
    <t>Központi kormányzatok vagy központi bankok</t>
  </si>
  <si>
    <t>Regionális kormányzatok vagy helyi hatóságok</t>
  </si>
  <si>
    <t>Közszektorbeli intézmények</t>
  </si>
  <si>
    <t>Multilaterális fejlesztési bankok</t>
  </si>
  <si>
    <t>Nemzetközi szervezetek</t>
  </si>
  <si>
    <t xml:space="preserve">Intézmények </t>
  </si>
  <si>
    <t>Vállalkozások</t>
  </si>
  <si>
    <t>Lakosság (retail)</t>
  </si>
  <si>
    <t>Rövidtávú hitelminősítéssel rendelkező intézmények és vállalatok</t>
  </si>
  <si>
    <t>CCR5 -Partnerkockázati kitettségek biztosítékainak összetétele</t>
  </si>
  <si>
    <t>Az értékpapír-finanszírozási ügyletekben felhasznált biztosíték</t>
  </si>
  <si>
    <t>Kapott biztosíték valós értéke</t>
  </si>
  <si>
    <t>Nyújtott biztosíték valós értéke</t>
  </si>
  <si>
    <t>Elkülönített</t>
  </si>
  <si>
    <t>El nem különített</t>
  </si>
  <si>
    <t>Készpénz – hazai pénznem</t>
  </si>
  <si>
    <t>Készpénz – egyéb pénznemek</t>
  </si>
  <si>
    <t>Belföldi állampapírok</t>
  </si>
  <si>
    <t>Egyéb állampapírok</t>
  </si>
  <si>
    <t>Állami közvetítők adósságinstrumentumai</t>
  </si>
  <si>
    <t>Vállalati kötvények</t>
  </si>
  <si>
    <t>Tulajdonviszonyt megtestesítő értékpapírok</t>
  </si>
  <si>
    <t>Egyéb biztosítékok</t>
  </si>
  <si>
    <t>Származtatott ügyletekben felhasznált biztosíték</t>
  </si>
  <si>
    <t>CCR6 -Hitelderivatíva-kitettségek</t>
  </si>
  <si>
    <t>Egyéb hitelderivatívák</t>
  </si>
  <si>
    <t>Kockázat átadása (megvásárolt védelem)</t>
  </si>
  <si>
    <t>Kockázat átvétele (védelem eladása)</t>
  </si>
  <si>
    <t>Névértékek</t>
  </si>
  <si>
    <t>Index CDS-ek</t>
  </si>
  <si>
    <t>Hitelopciók</t>
  </si>
  <si>
    <t>Névértékek összesen</t>
  </si>
  <si>
    <t>Valós értékek</t>
  </si>
  <si>
    <t>Egy alaptermékes hitel-nemteljesítési csereügyletek (single-name CDS)</t>
  </si>
  <si>
    <t>Teljeshozam-csereügyletek</t>
  </si>
  <si>
    <t>Pozitív valós érték (eszköz)</t>
  </si>
  <si>
    <t>Negatív valós érték (forrás)</t>
  </si>
  <si>
    <t>CCR8 -Központi szerződő felekkel szembeni kitettségek</t>
  </si>
  <si>
    <t>Előre befizetett garanciaalapi hozzájárulások</t>
  </si>
  <si>
    <t>Elfogadott központi szerződő felekkel szembeni kitettségek (összesen)</t>
  </si>
  <si>
    <t>Az elfogadott központi szerződő feleknél bonyolított ügyletek kitettségei (az alapletét és a garanciaalaphoz teljesített hozzájárulások nélkül); ebből:</t>
  </si>
  <si>
    <t>tőzsdén kívüli származtatott ügyletek</t>
  </si>
  <si>
    <t>tőzsdei származtatott ügyletek</t>
  </si>
  <si>
    <t>értékpapír-finanszírozási ügyletek</t>
  </si>
  <si>
    <t>nettósítási halmazok, amennyiben termékkategóriák közötti nettósítást hagytak jóvá</t>
  </si>
  <si>
    <t>Elkülönített alapletét</t>
  </si>
  <si>
    <t>El nem különített alapletét</t>
  </si>
  <si>
    <t>Előre be nem fizetett garanciaalapi hozzájárulások</t>
  </si>
  <si>
    <t>Nem elfogadott központi szerződő felekkel szembeni kitettségek (összesen)</t>
  </si>
  <si>
    <t>A nem elfogadott központi szerződő feleknél bonyolított ügyletek kitettségei (az alapletét és a garanciaalaphoz teljesített hozzájárulások nélkül); ebből:</t>
  </si>
  <si>
    <t>MR1 -Piaci kockázat a sztenderd módszer alapján</t>
  </si>
  <si>
    <t>Kamatlábkockázat (általános és egyedi)</t>
  </si>
  <si>
    <t>Részvénypiaci kockázat (általános és egyedi)</t>
  </si>
  <si>
    <t>Devizaárfolyam-kockázat</t>
  </si>
  <si>
    <t>Árukockázat</t>
  </si>
  <si>
    <t>Opciós szerződések</t>
  </si>
  <si>
    <t>Egyszerűsített megközelítés</t>
  </si>
  <si>
    <t>Értékpapírosítás (egyedi kockázat)</t>
  </si>
  <si>
    <t>Sima termékek</t>
  </si>
  <si>
    <t>Delta plusz módszer</t>
  </si>
  <si>
    <t>Forgatókönyvmódszer</t>
  </si>
  <si>
    <t>OR1 -A működési kockázathoz kapcsolódó szavatolótőke-követelmények és a kockázattal súlyozott kitettségértékek</t>
  </si>
  <si>
    <t>Irányadó mutató</t>
  </si>
  <si>
    <t>Szavatolótőke- követelmények</t>
  </si>
  <si>
    <t>Az alapmutató-módszer (BIA) szerinti banki tevékenységek</t>
  </si>
  <si>
    <t>A sztenderd (TSA) / alternatív sztenderd (ASA) módszer szerinti banki tevékenységek</t>
  </si>
  <si>
    <t>A sztenderd módszer szerint:</t>
  </si>
  <si>
    <t>Az alternatív sztenderd módszer szerint:</t>
  </si>
  <si>
    <t>A fejlett mérési módszerek (AMA) szerinti banki tevékenységek</t>
  </si>
  <si>
    <t>AE1 -Megterhelt és meg nem terhelt eszközök</t>
  </si>
  <si>
    <t>Megterhelt eszközök könyv szerinti értéke</t>
  </si>
  <si>
    <t>ebből EHQLA-ként és HQLA- ként elvileg elismerhető</t>
  </si>
  <si>
    <t>Megterhelt eszközök valós értéke</t>
  </si>
  <si>
    <t>Meg nem terhelt eszközök könyv szerinti értéke</t>
  </si>
  <si>
    <t>ebből EHQLA és HQLA</t>
  </si>
  <si>
    <t>Meg nem terhelt eszközök valós értéke</t>
  </si>
  <si>
    <t>A nyilvánosságra hozatalt teljesítő intézmény eszközei</t>
  </si>
  <si>
    <t>Tulajdoni részesedést megtestesítő instrumentumok</t>
  </si>
  <si>
    <t>ebből: fedezett kötvények</t>
  </si>
  <si>
    <t>ebből: értékpapírosítások</t>
  </si>
  <si>
    <t>ebből: központi kormányzatok által kibocsátott</t>
  </si>
  <si>
    <t>ebből: pénzügyi vállalatok által kibocsátott</t>
  </si>
  <si>
    <t>ebből: nem pénzügyi vállalatok által kibocsátott</t>
  </si>
  <si>
    <t>AE2 -Kapott biztosítékok és kibocsátott, hitelviszonyt megtestesítő saját értékpapírok</t>
  </si>
  <si>
    <t>Kapott, megterhelt biztosíték vagy kibocsátott, hitelviszonyt megtestesítő saját értékpapír valós értéke</t>
  </si>
  <si>
    <t>ebből EHQLA-ként és HQLA-ként elvileg elismerhető</t>
  </si>
  <si>
    <t>Meg nem terhelt</t>
  </si>
  <si>
    <t>Megterhelhető kapott biztosíték vagy kibocsátott, hitelviszonyt megtestesítő saját értékpapír valós értéke</t>
  </si>
  <si>
    <t>A nyilvánosságra hozatalt teljesítő intézmény által kapott biztosíték</t>
  </si>
  <si>
    <t>Látra szóló követelések</t>
  </si>
  <si>
    <t>Látra szóló követelésektől eltérő hitelek és előlegek</t>
  </si>
  <si>
    <t>Egyéb kapott biztosítékok</t>
  </si>
  <si>
    <t>Saját fedezett kötvénytől vagy értékpapírosítástól eltérő, kibocsátott, hitelviszonyt megtestesítő saját értékpapírok</t>
  </si>
  <si>
    <t>Még nem elzálogosított saját kibocsátású fedezett kötvények és értékpapírosítások</t>
  </si>
  <si>
    <t>KAPOTT BIZTOSÍTÉKOK ÉS KIBOCSÁTOTT, HITELVISZONYT MEGTESTESÍTŐ SAJÁT ÉRTÉKPAPÍROK ÖSSZESEN</t>
  </si>
  <si>
    <t>AE3 -Megterhelés forrásai</t>
  </si>
  <si>
    <t>Megterhelés forrásaként meghatározott pénzügyi kötelezettségek könyv szerinti értéke</t>
  </si>
  <si>
    <t>Megfeleltetett kötelezettségek, függő kötelezettségek vagy kölcsönbe adott értékpapírok</t>
  </si>
  <si>
    <t>Megterhelt eszközök, kapott biztosítékok és fedezett kötvénytől vagy értékpapírosítástól eltérő kibocsátott, hitelviszonyt megtestesítő saját értékpapírok</t>
  </si>
  <si>
    <t>Rendelkezésre álló tőke (összegek)</t>
  </si>
  <si>
    <t>Elsődleges alapvető tőke (CET1), mintha az intézmény nem alkalmazta volna az IFRS 9-hez vagy hasonló, várható hitelezési veszteség alapú elszámoláshoz köthető átmeneti szabályokat</t>
  </si>
  <si>
    <t>Alapvető tőke, mintha az intézmény nem alkalmazta volna az IFRS 9-hez vagy hasonló, várható hitelezési veszteség alapú elszámoláshoz köthető átmeneti szabályokat</t>
  </si>
  <si>
    <t>Teljes tőke</t>
  </si>
  <si>
    <t>Teljes tőke, mintha az intézmény nem alkalmazta volna az IFRS 9-hez vagy hasonló, várható hitelezési veszteség alapú elszámoláshoz köthető átmeneti szabályokat</t>
  </si>
  <si>
    <t>Kockázattal súlyozott eszközök (összegek)</t>
  </si>
  <si>
    <t>Kockázattal súlyozott eszközök összesen</t>
  </si>
  <si>
    <t>Kockázattal súlyozott eszközök összesen, mintha az intézmény nem alkalmazta volna az IFRS 9-hez vagy hasonló, várható hitelezési veszteség alapú elszámoláshoz köthető átmeneti szabályokat</t>
  </si>
  <si>
    <t>Tőkemegfelelési mutatók</t>
  </si>
  <si>
    <t>Elsődleges alapvető tőke (CET1) (a kockázati kitettségérték százalékaként kifejezve)</t>
  </si>
  <si>
    <t>Elsődleges alapvető tőke (CET1) (a kockázati kitettségérték százalékaként kifejezve), mintha az intézmény nem alkalmazta volna az IFRS 9-hez vagy hasonló, várható hitelezési veszteség alapú elszámoláshoz köthető átmeneti szabályokat</t>
  </si>
  <si>
    <t>Alapvető tőke (Tier 1) (a kockázati kitettségérték százalékaként kifejezve)</t>
  </si>
  <si>
    <t>Alapvető tőke (Tier 1) (a kockázati kitettségérték százalékaként kifejezve), mintha az intézmény nem alkalmazta volna az IFRS 9-hez vagy hasonló, várható hitelezési veszteség alapú elszámoláshoz köthető átmeneti szabályokat</t>
  </si>
  <si>
    <t>Teljes tőke (a kockázati kitettségérték százalékaként kifejezve)</t>
  </si>
  <si>
    <t>Teljes tőke (ezen belül zárójelben megjelenítve: CET1) (a kockázati kitettségérték százalékaként kifejezve), mintha az intézmény nem alkalmazta volna az IFRS 9-hez vagy hasonló, várható hitelezési veszteség alapú elszámoláshoz köthető átmeneti szabályokat</t>
  </si>
  <si>
    <t>A tőkeáttételi mutató számításához használt teljes kitettségérték</t>
  </si>
  <si>
    <t>Tőkeáttételi mutató, mintha az intézmény nem alkalmazta volna az IFRS 9-hez vagy hasonló, várható hitelezési veszteség alapú elszámoláshoz köthető átmeneti szabályokat</t>
  </si>
  <si>
    <t>Rendelkezésre álló szavatolótőke (összegek)</t>
  </si>
  <si>
    <t>Alapvető tőke (T1)</t>
  </si>
  <si>
    <t>Tőkemegfelelési mutatók (a kockázattal súlyozott kitettségérték százalékában)</t>
  </si>
  <si>
    <t>Elsődleges alapvető tőkemegfelelési mutató (%)</t>
  </si>
  <si>
    <t>Alapvetőtőke-megfelelési mutató (%)</t>
  </si>
  <si>
    <t>Teljestőke-megfelelési mutató (%)</t>
  </si>
  <si>
    <t>A túlzott tőkeáttétel kockázatától eltérő kockázatok kezelését célzó kiegészítő szavatolótőke-követelmény (a kockázattal súlyozott kitettségérték százalékában)</t>
  </si>
  <si>
    <t>A túlzott tőkeáttétel kockázatától eltérő kockázatok kezelését célzó kiegészítő szavatolótőke-követelmény (%)</t>
  </si>
  <si>
    <t>ebből: CET1 tőkekövetelmény-mutató (százalékpont)</t>
  </si>
  <si>
    <t>ebből: T1 tőkekövetelmény-mutató (százalékpont)</t>
  </si>
  <si>
    <t>Teljes SREP-tőkekövetelmény (%)</t>
  </si>
  <si>
    <t>Kombinált pufferkövetelmény és teljes tőkekövetelmény (a kockázattal súlyozott kitettségérték százalékában)</t>
  </si>
  <si>
    <t>Tőkefenntartási puffer (%)</t>
  </si>
  <si>
    <t>A tagállamok szintjén azonosított makroprudenciális vagy rendszerkockázatokra képzett tőkefenntartási puffer</t>
  </si>
  <si>
    <t>Intézményspecifikus anticiklikus tőkepuffer (%)</t>
  </si>
  <si>
    <t>Rendszerkockázati tőkepuffer (%)</t>
  </si>
  <si>
    <t>Globálisan rendszerszinten jelentős intézményekre vonatkozó tőkepuffer (%)</t>
  </si>
  <si>
    <t>Egyéb rendszerszinten jelentős intézményekre vonatkozó tőkepuffer (%)</t>
  </si>
  <si>
    <t>Kombinált pufferkövetelmény (%)</t>
  </si>
  <si>
    <t>Teljes tőkekövetelmény (%)</t>
  </si>
  <si>
    <t>CET1 a teljes SREP-tőkekövetelmény teljesítése után (%)</t>
  </si>
  <si>
    <t>A túlzott tőkeáttétel kockázatának kezelését célzó kiegészítő szavatolótőke-követelmény (a teljes kitettségi mérték százalékában)</t>
  </si>
  <si>
    <t>A túlzott tőkeáttétel kockázatának kezelését célzó kiegészítő szavatolótőke-követelmény (%)</t>
  </si>
  <si>
    <t>Ebből: CET1 tőkekövetelmény-mutató (százalékpont)</t>
  </si>
  <si>
    <t>Teljes SREP tőkeáttételimutató-követelmény (%)</t>
  </si>
  <si>
    <t>Tőkeáttételi mutató és együttes tőkeáttételimutató-követelmény (a teljes kitettségi mérték százalékában)</t>
  </si>
  <si>
    <t>A tőkeáttételi mutatóra vonatkozó pufferkövetelmény (%)</t>
  </si>
  <si>
    <t>Likviditásfedezeti ráta</t>
  </si>
  <si>
    <t>Magas minőségű likvid eszközök (HQLA) összesen (súlyozott érték – átlag)</t>
  </si>
  <si>
    <t>Készpénzkiáramlások – Teljes súlyozott érték</t>
  </si>
  <si>
    <t>Készpénzbeáramlások – Teljes súlyozott érték</t>
  </si>
  <si>
    <t>Nettó készpénzkiáramlások összesen (korrigált érték)</t>
  </si>
  <si>
    <t>Likviditásfedezeti ráta (%)</t>
  </si>
  <si>
    <t>Nettó stabil forrásellátottsági ráta</t>
  </si>
  <si>
    <t>Rendelkezésre álló stabil források összesen</t>
  </si>
  <si>
    <t>CC1</t>
  </si>
  <si>
    <t>LI1</t>
  </si>
  <si>
    <t>LI2</t>
  </si>
  <si>
    <t>OV1</t>
  </si>
  <si>
    <t>CQ1</t>
  </si>
  <si>
    <t>CQ3</t>
  </si>
  <si>
    <t>CQ7</t>
  </si>
  <si>
    <t>CR3</t>
  </si>
  <si>
    <t>CR4</t>
  </si>
  <si>
    <t>CR5</t>
  </si>
  <si>
    <t>CCR1</t>
  </si>
  <si>
    <t>CCR2</t>
  </si>
  <si>
    <t>CCR3</t>
  </si>
  <si>
    <t>CCR8</t>
  </si>
  <si>
    <t>MR1</t>
  </si>
  <si>
    <t>KM1</t>
  </si>
  <si>
    <t>Fő mérőszámok</t>
  </si>
  <si>
    <t>A fő mérőszámok</t>
  </si>
  <si>
    <t>A teljes kockázati kitettségértékek áttekintése</t>
  </si>
  <si>
    <t>Hatályra vonatkozó információk</t>
  </si>
  <si>
    <t>A számviteli és a prudenciális konszolidáció hatóköre közötti eltérések és a pénzügyi kimutatásokban szereplő kategóriák szabályozói kockázati kategóriáknak való megfeleltetése</t>
  </si>
  <si>
    <t>A szabályozói kitettségértékek és a pénzügyi kimutatásokban szereplő könyv szerinti értékek közötti eltérések fő forrásai</t>
  </si>
  <si>
    <t>A szabályozói szavatolótőke összetétele</t>
  </si>
  <si>
    <t>LR1 – LRSum</t>
  </si>
  <si>
    <t>A számviteli eszközök és a tőkeáttételi mutató számításához használt kitettségek összefoglaló egyeztetése</t>
  </si>
  <si>
    <t>LR2 – LRCom</t>
  </si>
  <si>
    <t>Tőkeáttételi mutatóra vonatkozó egységes adattábla</t>
  </si>
  <si>
    <t>LR3 – LRSpl</t>
  </si>
  <si>
    <t>Mérlegen belüli kitettségek bontása (származtatott ügyletek, értékpapír-finanszírozási ügyletek és mentesített kitettségek nélkül)</t>
  </si>
  <si>
    <t>Hitelkockázattal, felhígulási kockázattal szembeni kitettségek és a hitelminőség</t>
  </si>
  <si>
    <t>CR1</t>
  </si>
  <si>
    <t>Teljesítő (performing) és nemteljesítő (non-performing) kitettségek és kapcsolódó céltartalékok</t>
  </si>
  <si>
    <t>CR1-A</t>
  </si>
  <si>
    <t>Kitettségek futamideje</t>
  </si>
  <si>
    <t>CR2</t>
  </si>
  <si>
    <t>Nemteljesítő hitelek és előlegek állományának változásai</t>
  </si>
  <si>
    <t>Átstrukturált kitettségek hitelminősége</t>
  </si>
  <si>
    <t>Teljesítő és nemteljesítő kitettségek hitelminősége a késedelmes napok szerinti bontásban</t>
  </si>
  <si>
    <t>Birtokbavétellel és végrehajtással megszerzett biztosítékok</t>
  </si>
  <si>
    <t>Hitelkockázat-mérséklési technikák alkalmazása</t>
  </si>
  <si>
    <t>Hitelkockázat-mérséklési technikák áttekintése: A hitelkockázat-mérséklési technikák alkalmazása</t>
  </si>
  <si>
    <t>Sztenderd módszer alkalmazása</t>
  </si>
  <si>
    <t>Sztenderd módszer – Hitelkockázati kitettség és a hitelkockázat-mérséklés hatásai</t>
  </si>
  <si>
    <t>Partnerkockázati kitettségek</t>
  </si>
  <si>
    <t>A partnerkockázati kitettség elemzése módszerenként</t>
  </si>
  <si>
    <t>CVA-kockázathoz kapcsolódó szavatolótőke-követelmények hatálya alá tartozó ügyletek</t>
  </si>
  <si>
    <t>Sztenderd módszer – Partnerkockázati kitettségek szabályozási kitettségi osztályok és kockázati súlyok szerint</t>
  </si>
  <si>
    <t>CCR5</t>
  </si>
  <si>
    <t>Partnerkockázati kitettségek biztosítékainak összetétele</t>
  </si>
  <si>
    <t>CCR6</t>
  </si>
  <si>
    <t>Hitelderivatíva-kitettségek</t>
  </si>
  <si>
    <t>Központi szerződő felekkel szembeni kitettségek</t>
  </si>
  <si>
    <t>Piaci kockázat a sztenderd módszer alapján</t>
  </si>
  <si>
    <t>Sztenderd módszer és a piaci kockázatra vonatkozó belső modellek alkalmazása</t>
  </si>
  <si>
    <t>OR1</t>
  </si>
  <si>
    <t>A működési kockázathoz kapcsolódó szavatolótőke-követelmények és a kockázattal súlyozott kitettségértékek</t>
  </si>
  <si>
    <t>Megterhelt és meg nem terhelt eszközök</t>
  </si>
  <si>
    <t>AE1</t>
  </si>
  <si>
    <t>AE2</t>
  </si>
  <si>
    <t>Kapott biztosítékok és kibocsátott, hitelviszonyt megtestesítő saját értékpapírok</t>
  </si>
  <si>
    <t>AE3</t>
  </si>
  <si>
    <t>Megterhelés forrásai</t>
  </si>
  <si>
    <t>IFRS9 hatás</t>
  </si>
  <si>
    <t>IFRS9</t>
  </si>
  <si>
    <r>
      <t>Egyéb különbözetek</t>
    </r>
    <r>
      <rPr>
        <vertAlign val="superscript"/>
        <sz val="8"/>
        <rFont val="Arial"/>
        <family val="2"/>
        <charset val="238"/>
      </rPr>
      <t>1</t>
    </r>
  </si>
  <si>
    <r>
      <rPr>
        <vertAlign val="superscript"/>
        <sz val="8"/>
        <rFont val="Arial"/>
        <family val="2"/>
        <charset val="238"/>
      </rPr>
      <t xml:space="preserve">1 </t>
    </r>
    <r>
      <rPr>
        <sz val="8"/>
        <rFont val="Arial"/>
        <family val="2"/>
        <charset val="238"/>
      </rPr>
      <t>Szavatoló tőkéből le nem vont, tőkekövetelmény növelő tételek illetve az IFRS 9-hez vagy hasonló, várható hitelezési veszteség alapú elszámoláshoz köthető átmeneti szabályok miatti különbözetek (az 575/2013 rendelet 473a cikkének megfelelően számított összeg)</t>
    </r>
  </si>
  <si>
    <r>
      <t>ebből: a túlzott tőkeáttétel kockázatától eltérő kockázatok kezelését célzó kiegészítő szavatolótőke-követelmény</t>
    </r>
    <r>
      <rPr>
        <vertAlign val="superscript"/>
        <sz val="8"/>
        <rFont val="Arial"/>
        <family val="2"/>
        <charset val="238"/>
      </rPr>
      <t>3</t>
    </r>
  </si>
  <si>
    <r>
      <rPr>
        <vertAlign val="superscript"/>
        <sz val="8"/>
        <rFont val="Arial"/>
        <family val="2"/>
        <charset val="238"/>
      </rPr>
      <t>3</t>
    </r>
    <r>
      <rPr>
        <sz val="8"/>
        <rFont val="Arial"/>
        <family val="2"/>
        <charset val="238"/>
      </rPr>
      <t xml:space="preserve"> Tőkepuffer nem került bevezetésre</t>
    </r>
  </si>
  <si>
    <r>
      <rPr>
        <vertAlign val="superscript"/>
        <sz val="8"/>
        <rFont val="Arial"/>
        <family val="2"/>
        <charset val="238"/>
      </rPr>
      <t>4</t>
    </r>
    <r>
      <rPr>
        <sz val="8"/>
        <rFont val="Arial"/>
        <family val="2"/>
        <charset val="238"/>
      </rPr>
      <t xml:space="preserve"> Nem releváns tőkepuffer</t>
    </r>
  </si>
  <si>
    <r>
      <t>ebből sztenderd módszer</t>
    </r>
    <r>
      <rPr>
        <vertAlign val="superscript"/>
        <sz val="8"/>
        <rFont val="Arial"/>
        <family val="2"/>
        <charset val="238"/>
      </rPr>
      <t>1</t>
    </r>
  </si>
  <si>
    <r>
      <rPr>
        <vertAlign val="superscript"/>
        <sz val="8"/>
        <color theme="1"/>
        <rFont val="Arial"/>
        <family val="2"/>
        <charset val="238"/>
      </rPr>
      <t>1</t>
    </r>
    <r>
      <rPr>
        <sz val="8"/>
        <color theme="1"/>
        <rFont val="Arial"/>
        <family val="2"/>
        <charset val="238"/>
      </rPr>
      <t xml:space="preserve"> a táblában bemutatott hitelkockázati RWA tartalmazza az IFRS9 nemzetközi pénzügyi beszámolási standard alkalmazásának hatását enyhítő átmeneti kiigazítást (575/2013 rendelet 473a cikke szerinti).</t>
    </r>
  </si>
  <si>
    <t>Az 575/2013 rendelet 473a cikke szerinti, az IFRS9 nemzetközi pénzügyi beszámolási standard alkalmazásának hatását enyhítő átmeneti intézkedések hatása</t>
  </si>
  <si>
    <t>* a táblában bemutatott kitettségértékek az 575/2013 EU rendelet 473a cikkével összhangban számolt értékek, így tartalmazzák az IFRS9 nemzetközi pénzügyi beszámolási standard alkalmazásának enyhítésére szolgáló átmeneti intézkedések hatását.</t>
  </si>
  <si>
    <t>Elsődleges alapvető tőke (CET1), mintha nem alkalmazták volna az egyéb átfogó jövedelemmel (OCI) szemben valós értéken értékelt nem realizált nyereség vagy veszteség összegének a CRR 468. cikke szerinti ideiglenes kezelését</t>
  </si>
  <si>
    <t>Alapvető tőke, mintha nem alkalmazták volna az egyéb átfogó jövedelemmel szemben valós értéken értékelt nem realizált nyereség vagy veszteség összegének a CRR 468. cikke szerinti ideiglenes kezelését</t>
  </si>
  <si>
    <t>Teljes tőke, mintha nem alkalmazták volna az egyéb átfogó jövedelemmel szemben valós értéken értékelt nem realizált nyereség vagy veszteség összegének a CRR 468. cikke szerinti ideiglenes kezelését</t>
  </si>
  <si>
    <t>Elsődleges alapvető tőke (CET1) (a kockázati kitettségérték százalékaként kifejezve), mintha nem alkalmazták volna az egyéb átfogó jövedelemmel szemben valós értéken értékelt nem realizált nyereség vagy veszteség összegének a CRR 468. cikke szerinti ideiglenes kezelését</t>
  </si>
  <si>
    <t>Alapvető tőke (Tier 1) (a kockázati kitettségérték százalékaként kifejezve), mintha nem alkalmazták volna az egyéb átfogó jövedelemmel szemben valós értéken értékelt nem realizált nyereség vagy veszteség összegének a CRR 468. cikke szerinti ideiglenes kezelését</t>
  </si>
  <si>
    <t>Teljes tőke (CET1) (a kockázati kitettségérték százalékaként kifejezve), mintha nem alkalmazták volna az egyéb átfogó jövedelemmel szemben valós értéken értékelt nem realizált nyereség vagy veszteség összegének a CRR 468. cikke szerinti ideiglenes kezelését</t>
  </si>
  <si>
    <t>Tőkeáttételi mutató, mintha nem alkalmazták volna az egyéb átfogó jövedelemmel szemben valós értéken értékelt nem realizált nyereség vagy veszteség összegének a CRR 468. cikke szerinti ideiglenes kezelését</t>
  </si>
  <si>
    <t>Egyéb átfogó eredménnyel szemben valós értéken értékelt pénzügyi eszközök</t>
  </si>
  <si>
    <t>Immateriális javak</t>
  </si>
  <si>
    <t>Használati jog eszköz</t>
  </si>
  <si>
    <t>Pénztárak, betétszámlák, elszámolások a Magyar Nemzeti Bankkal</t>
  </si>
  <si>
    <t>Bankközi kihelyezések, követelések, a kihelyezési veszteségekre elszámolt értékvesztés levonása után</t>
  </si>
  <si>
    <t>Hitelek amortizált bekerülési értéken</t>
  </si>
  <si>
    <t>Lízingek amortizált bekerülési értéken</t>
  </si>
  <si>
    <t>Részvények, részesedések</t>
  </si>
  <si>
    <t>Magyar Állammal, a Magyar Nemzeti Bankkal és más bankokkal szembeni kötelezettségek</t>
  </si>
  <si>
    <t>Kereskedési célú származékos pénzügyi kötelezettségek</t>
  </si>
  <si>
    <t>Fedezeti célú származékos pénzügyi kötelezettségek</t>
  </si>
  <si>
    <t>Lízing kötelezettség</t>
  </si>
  <si>
    <t>Merkantil Bank Zrt. nyilvánosságra hozatali dokumentuma</t>
  </si>
  <si>
    <r>
      <rPr>
        <vertAlign val="superscript"/>
        <sz val="8"/>
        <rFont val="Arial"/>
        <family val="2"/>
        <charset val="238"/>
      </rPr>
      <t>2</t>
    </r>
    <r>
      <rPr>
        <sz val="8"/>
        <rFont val="Arial"/>
        <family val="2"/>
        <charset val="238"/>
      </rPr>
      <t>Az 575/2013 rendelet 473a cikke szerinti, az IFRS9 nemzetközi pénzügyi beszámolási standard alkalmazásának szavatolótőkére gyakorolt hatásának enyhítésére szolgáló átmeneti kiigazítás.</t>
    </r>
  </si>
  <si>
    <t>* a táblázat a pénzügyi biztosítékkel, garanciákkal fedezett kitettségeket mutatja be.</t>
  </si>
  <si>
    <t>Ebből nem minősített</t>
  </si>
  <si>
    <t>IRRBB1 - A nem a kereskedési könyvben szereplő kitettségek kamatláb kockázata</t>
  </si>
  <si>
    <t>A saját tőke gazdasági értékének változásai</t>
  </si>
  <si>
    <t>A nettó kamatbevétel változása</t>
  </si>
  <si>
    <t xml:space="preserve">Felügyeleti sokkforgatókönyvek	</t>
  </si>
  <si>
    <t>Párhuzamos felfelé tolódás</t>
  </si>
  <si>
    <t>Párhuzamos lefelé tolódás</t>
  </si>
  <si>
    <t>Meredekebb</t>
  </si>
  <si>
    <t>Laposabb</t>
  </si>
  <si>
    <t>Rövid kamatlábak emelkedése</t>
  </si>
  <si>
    <t>Rövid kamatlábak csökkenése</t>
  </si>
  <si>
    <t>Likviditási követelmények</t>
  </si>
  <si>
    <t>LIQ1</t>
  </si>
  <si>
    <t>A likviditásfedezeti rátára vonatkozó mennyiségi információk</t>
  </si>
  <si>
    <t>LIQ2</t>
  </si>
  <si>
    <t>IRRBB</t>
  </si>
  <si>
    <t>IRRBB1</t>
  </si>
  <si>
    <t>A nem a kereskedési könyvben szereplő kitettségek kamatláb kockázata</t>
  </si>
  <si>
    <t>A Merkantil Bank eszközeinek, biztosítékainak megterhelései, leginkább az MNB Növekedési Hitelprogramjának (NHP) kertében nyújtott hitelekkel és az MNB fedezett hiteleivel kapcsolatban merülnek fel. Ezeknek az MNB által nyújtott hitelek biztosítékai részben maguk a refinanszírozott ügyfélhitelek, másrészt pedig a Merkantil Bank könyveiben lévő, az OTP Jelzálogbank által kibocsátott jelzáloglevelek, illetve magyar államkötvények. A derivatív ügyletek miatti megterhelések főleg a CIRS ügyleteknek köszönhetők, melyek piaci értéke a devizaárfolyam függvényében ingadozhat.
A Merkantil Bank a mérleg egyéb eszközei közé sorolt tételei közül a pénztárkészletet, az immateriális jószágait, a tárgyi eszközeit, illetve a készletállományát nem tekinti megterhelhetőnek.</t>
  </si>
  <si>
    <t>Javadalmazási politika</t>
  </si>
  <si>
    <t>REM1</t>
  </si>
  <si>
    <t>Az üzleti évre vonatkozóan megítélt javadalmazás</t>
  </si>
  <si>
    <t>REM2</t>
  </si>
  <si>
    <t>Különleges kifizetések azon munkavállalók számára, akiknek szakmai tevékenysége lényeges hatást gyakorol az intézmény kockázati profiljára (azonosított munkavállalók)</t>
  </si>
  <si>
    <t>REM3</t>
  </si>
  <si>
    <t>Halasztott javadalmazás</t>
  </si>
  <si>
    <t>REM4</t>
  </si>
  <si>
    <t>Évenként 1 millió EUR összegű vagy annál nagyobb javadalmazás</t>
  </si>
  <si>
    <t>REM5</t>
  </si>
  <si>
    <t>Információ azon munkavállalók javadalmazásáról, akiknek szakmai tevékenysége lényeges hatást gyakorol az intézmény kockázati profiljára (azonosított munkavállalók)</t>
  </si>
  <si>
    <t>REM1 -Az üzleti évre vonatkozóan megítélt javadalmazás</t>
  </si>
  <si>
    <t>(millió forintban, fő)</t>
  </si>
  <si>
    <t>Vezető testület, felügyeleti funkció</t>
  </si>
  <si>
    <t>Vezető testület, irányító funkció</t>
  </si>
  <si>
    <t>Egyéb felső vezetés</t>
  </si>
  <si>
    <t>Egyéb azonosított munkavállalók</t>
  </si>
  <si>
    <t>Rögzített javadalmazás</t>
  </si>
  <si>
    <t>Azonosított munkavállalók száma</t>
  </si>
  <si>
    <t>Teljes rögzített javadalmazás</t>
  </si>
  <si>
    <t>Ebből: készpénzalapú</t>
  </si>
  <si>
    <t>EU-4a</t>
  </si>
  <si>
    <t>Ebből: részvények vagy azokkal egyenértékű tulajdoni részesedések</t>
  </si>
  <si>
    <t>Ebből: részvényhez kapcsolt eszközök vagy azokkal egyenértékű készpénz-helyettesítő fizetési eszközök</t>
  </si>
  <si>
    <t>EU-5x</t>
  </si>
  <si>
    <t>Ebből: egyéb eszközök</t>
  </si>
  <si>
    <t>Ebből: egyéb formák</t>
  </si>
  <si>
    <t>Változó javadalmazás</t>
  </si>
  <si>
    <t>Teljes változó javadalmazás</t>
  </si>
  <si>
    <t>Ebből: halasztott</t>
  </si>
  <si>
    <t>EU-13a</t>
  </si>
  <si>
    <t>EU-14a</t>
  </si>
  <si>
    <t>EU-13b</t>
  </si>
  <si>
    <t>EU-14b</t>
  </si>
  <si>
    <t>EU-14x</t>
  </si>
  <si>
    <t>EU-14y</t>
  </si>
  <si>
    <t>Teljes javadalmazás (2 + 10)</t>
  </si>
  <si>
    <t>REM2 -Különleges kifizetések azon munkavállalók számára, akiknek szakmai tevékenysége lényeges hatást gyakorol az intézmény kockázati profiljára (azonosított munkavállalók)</t>
  </si>
  <si>
    <t>Megítélt garantált változó javadalmazás</t>
  </si>
  <si>
    <t>Megítélt garantált változó javadalmazás – Azonosított munkavállalók száma</t>
  </si>
  <si>
    <t>Megítélt garantált változó javadalmazás – Teljes összeg</t>
  </si>
  <si>
    <t>Ebből az üzleti év során kifizetett megítélt garantált változó javadalmazás, amelyet nem vesznek figyelembe a teljesítményjavadalmazás felső korlátjában</t>
  </si>
  <si>
    <t>Korábbi időszakokban megítélt, az üzleti év során kifizetett végkielégítések</t>
  </si>
  <si>
    <t>Korábbi időszakokban megítélt, az üzleti év során kifizetett végkielégítések – Azonosított munkavállalók száma</t>
  </si>
  <si>
    <t>Korábbi időszakokban megítélt, az üzleti év során kifizetett végkielégítések – Teljes összeg</t>
  </si>
  <si>
    <t>Az üzleti év során megítélt végkielégítések</t>
  </si>
  <si>
    <t>Az üzleti év során megítélt végkielégítések – Azonosított munkavállalók száma</t>
  </si>
  <si>
    <t>Az üzleti év során megítélt végkielégítések – Teljes összeg</t>
  </si>
  <si>
    <t>Ebből az üzleti év során kifizetett</t>
  </si>
  <si>
    <t>Ebből halasztott</t>
  </si>
  <si>
    <t>Ebből az üzleti év során kifizetett végkielégítések, amelyeket nem vesznek figyelembe a teljesítményjavadalmazás felső korlátjában</t>
  </si>
  <si>
    <t>Ebből az egy fő részére megítélt legmagasabb kifizetés</t>
  </si>
  <si>
    <t>REM3 -Halasztott javadalmazás</t>
  </si>
  <si>
    <t>Korábbi teljesítési időszakokra megítélt halasztott javadalmazás teljes összege</t>
  </si>
  <si>
    <t>Ebből az adott üzleti évben kifizetendővé váló</t>
  </si>
  <si>
    <t>Ebből a következő üzleti években kifizetendővé váló</t>
  </si>
  <si>
    <t>Az üzleti év során kifizetendővé váló halasztott javadalmazás teljesítményen alapuló kiigazításának összege az adott üzleti évben</t>
  </si>
  <si>
    <t>A jövőbeli teljesítési évek során kifizetendővé váló halasztott javadalmazás teljesítményen alapuló kiigazításának összege az adott üzleti évben</t>
  </si>
  <si>
    <t>Az üzleti év során utólagos implicit kiigazítások miatt végrehajtott kiigazítások teljes összege (azaz a halasztott javadalmazás értékének változása az instrumentumok árának változása miatt)</t>
  </si>
  <si>
    <t>Az üzleti év előtt megítélt, az adott üzleti évben ténylegesen kifizetett halasztott javadalmazás teljes összege</t>
  </si>
  <si>
    <t>Korábbi teljesítési időszakra megítélt, kifizetendővé vált, de visszatartási időszak hatálya alá tartozó halasztott javadalmazás teljes összege</t>
  </si>
  <si>
    <t>Készpénzalapú</t>
  </si>
  <si>
    <t>Részvények vagy azokkal egyenértékű tulajdoni részesedések</t>
  </si>
  <si>
    <t>Részvényhez kapcsolt eszközök vagy azokkal egyenértékű készpénz-helyettesítő fizetési eszközök</t>
  </si>
  <si>
    <t>Egyéb formák</t>
  </si>
  <si>
    <t>Teljes összeg</t>
  </si>
  <si>
    <t>REM4 -Évenként 1 millió EUR összegű vagy annál nagyobb javadalmazás</t>
  </si>
  <si>
    <t>(EUR)</t>
  </si>
  <si>
    <t>A CRR 450. cikkének i) pontja szerinti, magas keresettel rendelkező azonosított munkavállalók</t>
  </si>
  <si>
    <t>1 000 000 – kevesebb mint 1 500 000</t>
  </si>
  <si>
    <t>1 500 000 – kevesebb mint 2 000 000</t>
  </si>
  <si>
    <t>2 000 000 – kevesebb mint 2 500 000</t>
  </si>
  <si>
    <t>2 500 000 – kevesebb mint 3 000 000</t>
  </si>
  <si>
    <t>3 000 000 – kevesebb mint 3 500 000</t>
  </si>
  <si>
    <t>3 500 000 – kevesebb mint 4 000 000</t>
  </si>
  <si>
    <t>4 000 000 – kevesebb mint 4 500 000</t>
  </si>
  <si>
    <t>4 500 000 – kevesebb mint 5 000 000</t>
  </si>
  <si>
    <t>5 000 000 – kevesebb mint 6 000 000</t>
  </si>
  <si>
    <t>6 000 000 – kevesebb mint 7 000 000</t>
  </si>
  <si>
    <t>7 000 000 – kevesebb mint 8 000 000</t>
  </si>
  <si>
    <t>…. Ha szükséges további sor kiegészítendő</t>
  </si>
  <si>
    <t>REM5 -Információ azon munkavállalók javadalmazásáról, akiknek szakmai tevékenysége lényeges hatást gyakorol az intézmény kockázati profiljára (azonosított munkavállalók)</t>
  </si>
  <si>
    <t>Vezető testület javadalmazása</t>
  </si>
  <si>
    <t>Tevékenységi területek</t>
  </si>
  <si>
    <t>Vezető testület összesen</t>
  </si>
  <si>
    <t>Befektetési banki tevékenység</t>
  </si>
  <si>
    <t>Lakossági banki tevékenység</t>
  </si>
  <si>
    <t>Vagyonkezelés</t>
  </si>
  <si>
    <t>Vállalati funkciók</t>
  </si>
  <si>
    <t>Független belsőkontroll-funkciók</t>
  </si>
  <si>
    <t>Minden egyéb</t>
  </si>
  <si>
    <t>Azonosított munkavállalók teljes száma</t>
  </si>
  <si>
    <t>Ebből: vezető testületi tagok</t>
  </si>
  <si>
    <t>Ebből: egyéb felső vezetés</t>
  </si>
  <si>
    <t>Ebből: egyéb azonosított munkavállalók</t>
  </si>
  <si>
    <t>Azonosított munkavállalók teljes javadalmazása</t>
  </si>
  <si>
    <t>Ebből: változó javadalmazás</t>
  </si>
  <si>
    <t>Ebből: rögzített javadalmazás</t>
  </si>
  <si>
    <t>CR2-A - Hitelportfólió értékvesztés változása</t>
  </si>
  <si>
    <t>Halmozott egyedi / általános hitelkockázati kiigazítás</t>
  </si>
  <si>
    <t>Nyitó egyenleg</t>
  </si>
  <si>
    <t>Az időszak során a becsült hitelveszteségekre félretett összegek miatti növekmények</t>
  </si>
  <si>
    <t>Az időszak során a becsült hitelveszteségek tekintetében visszaírt összegek miatti csökkenések</t>
  </si>
  <si>
    <t>A halmozott hitelkockázati kiigazításokkal szembeni összegek miatti csökkenések</t>
  </si>
  <si>
    <t>A hitelkockázati kiigazítások közötti átvezetések</t>
  </si>
  <si>
    <t>Árfolyamkülönbségek hatása</t>
  </si>
  <si>
    <t>Defaultból kigyógyult és nem értékvesztett</t>
  </si>
  <si>
    <t>Záró egyenleg</t>
  </si>
  <si>
    <t>A közvetlenül az eredménykimutatásban megjelenő hitelkockázati kiigazításokhoz kapcsolódó visszaírások</t>
  </si>
  <si>
    <t>A közvetlenül az eredménykimutatásban megjelenő egyedi hitelkockázati kiigazítások</t>
  </si>
  <si>
    <t xml:space="preserve"> </t>
  </si>
  <si>
    <t xml:space="preserve">A Merkantil 2021. december 31-ére vonatkozó tőkemegfeleléssel kapcsolatos számításai IFRS szerinti, auditált adatok alapján készülte.
A Merkantil a szabályozói tőkekövetelményének meghatározásához a hitelezési és piaci kockázatok esetében a sztenderd módszert, míg a működési kockázatok esetében a fejlett mérési módszert alkalmazza. </t>
  </si>
  <si>
    <t>A piaci kockázat annak kockázata, hogy a piaci kockázati tényezők mozgása, beleértve a devizaárfolyamokat, árutőzsdei árakat, a kamatlábakat, hitelkockázati felárakat és a részvények árfolyamát, csökkenteni fogja a Merkantil eredményét vagy a portfóliók értékét.</t>
  </si>
  <si>
    <t>A nemteljesítő definíció teljes egészében egyezik a CRR 178. cikk szerinti fogalommeghatározásával, így nincs eltérés a CRR szerinti nemteljesítő állományoktól.</t>
  </si>
  <si>
    <t>A hitelportfolió fedezettségi állapotában 2021. év során nem történt jelentős változás.</t>
  </si>
  <si>
    <t>A tőkeáttételi mutató változására az alapvető tőke, valamint a tőkeáttételi mutató számításához használt kitettségérték változása van hatással.
Tekintettel arra, hogy az Merkantil Bank tőkeáttételi mutatója jelentősen meghaladja a 3%-ot, ezért a Bank jelenleg nem tervez azonnali lépéseket a tőkeáttételi kockázat csökkentésére. A Merkantil Bank negyedévente monitorozza és tájékoztatja az Eszköz-Forrás Bizottságot a tőkeáttételi mutató értékéről. Amennyiben a mutató értéke kritikus szintet ér el, az Eszköz-Forrás Bizottság felkéri az illetékes szakterületek akcióterv kidolgozására a túlzott tőkeáttétel kezelésére.</t>
  </si>
  <si>
    <t>Egyéb változások</t>
  </si>
  <si>
    <t>A banki könyvi kamatkockázati kitettség meghatározására a Bank – a bankcsoport mérete, földrajzi kiterjedés és tevékenysége alapján – a 2-ik modellezési szofisztikációs kategóriának megfelelően mind az eredmény alapú (nettó kamatbevétel változása – ΔNII) mind a gazdasági tőke alapú (tőke gazdasági értékének változása – ΔEVE) dinamikus modelleket alkalmazza.
A modellezés az EBA Guideline és a belső szabályozás által megkívánt keretek között történt. A számítások során a bank dinamikus cash-flow modellezést alkalmaz ΔNII esetében változatlan mérlegfőösszeg (konstans mérleg), ΔEVE esetében kifutó mérleg (run-off BS) feltételezése mellett. Az egyes cash flowk minden forgatókönyv esetén dinamikusan újraszámításra kerülnek az egyes forgatókönyveket jellemző viselkedési függvények mentén. A kitettség meghatározásra kerül a 6 standard EBA hozamsokk szcenárió mentén, az EBA Guideline-ban meghatározott sokkmértékek alkalmazása mellett.</t>
  </si>
  <si>
    <t>N.A.</t>
  </si>
  <si>
    <r>
      <rPr>
        <vertAlign val="superscript"/>
        <sz val="8"/>
        <rFont val="Arial"/>
        <family val="2"/>
        <charset val="238"/>
      </rPr>
      <t>1</t>
    </r>
    <r>
      <rPr>
        <sz val="8"/>
        <rFont val="Arial"/>
        <family val="2"/>
        <charset val="238"/>
      </rPr>
      <t xml:space="preserve"> Az eredménytartalék  tartalmazza a 2021. évvégi pozitív eredményt és a tárgyév utáni osztaléklevonást.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</si>
</sst>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_-;\-* #,##0_-;_-* &quot;-&quot;??_-;_-@_-"/>
    <numFmt numFmtId="165" formatCode="#,##0.0"/>
    <numFmt numFmtId="166" formatCode="0.0%"/>
    <numFmt numFmtId="167" formatCode="_-* #,##0.00\ _F_t_-;\-* #,##0.00\ _F_t_-;_-* &quot;-&quot;??\ _F_t_-;_-@_-"/>
  </numFmts>
  <fonts count="31" x14ac:knownFonts="1">
    <font>
      <sz val="11"/>
      <color theme="1"/>
      <name val="Calibri"/>
      <family val="2"/>
      <scheme val="minor"/>
    </font>
    <font>
      <sz val="11"/>
      <color theme="1"/>
      <name val="Calibri"/>
      <family val="2"/>
      <charset val="238"/>
      <scheme val="minor"/>
    </font>
    <font>
      <sz val="8"/>
      <color theme="1"/>
      <name val="Arial"/>
      <family val="2"/>
      <charset val="238"/>
    </font>
    <font>
      <sz val="11"/>
      <color theme="1"/>
      <name val="Calibri"/>
      <family val="2"/>
      <charset val="238"/>
      <scheme val="minor"/>
    </font>
    <font>
      <sz val="11"/>
      <color theme="1"/>
      <name val="Calibri"/>
      <family val="2"/>
      <charset val="238"/>
      <scheme val="minor"/>
    </font>
    <font>
      <sz val="11"/>
      <color theme="1"/>
      <name val="Calibri"/>
      <family val="2"/>
      <scheme val="minor"/>
    </font>
    <font>
      <sz val="11"/>
      <color theme="1"/>
      <name val="Calibri"/>
      <family val="2"/>
      <charset val="238"/>
    </font>
    <font>
      <u/>
      <sz val="10"/>
      <name val="Arial"/>
      <family val="2"/>
    </font>
    <font>
      <sz val="8"/>
      <color theme="1"/>
      <name val="Arial"/>
      <family val="2"/>
    </font>
    <font>
      <sz val="11"/>
      <color theme="1"/>
      <name val="Arial"/>
      <family val="2"/>
    </font>
    <font>
      <b/>
      <sz val="8"/>
      <name val="Arial"/>
      <family val="2"/>
    </font>
    <font>
      <sz val="8"/>
      <color rgb="FF000000"/>
      <name val="Arial"/>
      <family val="2"/>
    </font>
    <font>
      <b/>
      <sz val="8"/>
      <name val="Arial"/>
      <family val="2"/>
      <charset val="238"/>
    </font>
    <font>
      <b/>
      <sz val="8"/>
      <color theme="1"/>
      <name val="Arial"/>
      <family val="2"/>
      <charset val="238"/>
    </font>
    <font>
      <sz val="8"/>
      <color theme="1"/>
      <name val="Arial"/>
      <family val="2"/>
      <charset val="238"/>
    </font>
    <font>
      <sz val="8"/>
      <name val="Arial"/>
      <family val="2"/>
      <charset val="238"/>
    </font>
    <font>
      <b/>
      <u/>
      <sz val="12"/>
      <color theme="9" tint="-0.249977111117893"/>
      <name val="Arial"/>
      <family val="2"/>
    </font>
    <font>
      <vertAlign val="superscript"/>
      <sz val="8"/>
      <name val="Arial"/>
      <family val="2"/>
      <charset val="238"/>
    </font>
    <font>
      <sz val="10"/>
      <color rgb="FF000000"/>
      <name val="Arial"/>
      <family val="2"/>
      <charset val="238"/>
    </font>
    <font>
      <i/>
      <sz val="8"/>
      <name val="Arial"/>
      <family val="2"/>
      <charset val="238"/>
    </font>
    <font>
      <i/>
      <sz val="8"/>
      <color theme="1"/>
      <name val="Arial"/>
      <family val="2"/>
      <charset val="238"/>
    </font>
    <font>
      <b/>
      <sz val="9"/>
      <name val="Arial"/>
      <family val="2"/>
      <charset val="238"/>
    </font>
    <font>
      <u/>
      <sz val="11"/>
      <color theme="10"/>
      <name val="Calibri"/>
      <family val="2"/>
      <scheme val="minor"/>
    </font>
    <font>
      <sz val="11"/>
      <color rgb="FFFF0000"/>
      <name val="Calibri"/>
      <family val="2"/>
      <scheme val="minor"/>
    </font>
    <font>
      <b/>
      <sz val="10"/>
      <name val="Arial"/>
      <family val="2"/>
      <charset val="238"/>
    </font>
    <font>
      <sz val="8"/>
      <name val="Arial"/>
      <family val="2"/>
    </font>
    <font>
      <b/>
      <sz val="16"/>
      <color indexed="21"/>
      <name val="Arial"/>
      <family val="2"/>
    </font>
    <font>
      <b/>
      <sz val="16"/>
      <color theme="9"/>
      <name val="Arial"/>
      <family val="2"/>
    </font>
    <font>
      <b/>
      <sz val="9"/>
      <color theme="1"/>
      <name val="Arial"/>
      <family val="2"/>
      <charset val="238"/>
    </font>
    <font>
      <vertAlign val="superscript"/>
      <sz val="8"/>
      <color theme="1"/>
      <name val="Arial"/>
      <family val="2"/>
      <charset val="238"/>
    </font>
    <font>
      <sz val="8"/>
      <color rgb="FFFF0000"/>
      <name val="Arial"/>
      <family val="2"/>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29">
    <border>
      <left/>
      <right/>
      <top/>
      <bottom/>
      <diagonal/>
    </border>
    <border>
      <left/>
      <right/>
      <top style="medium">
        <color rgb="FF53A31D"/>
      </top>
      <bottom style="medium">
        <color rgb="FF53A31D"/>
      </bottom>
      <diagonal/>
    </border>
    <border>
      <left/>
      <right/>
      <top style="medium">
        <color rgb="FF53A31D"/>
      </top>
      <bottom/>
      <diagonal/>
    </border>
    <border>
      <left/>
      <right/>
      <top/>
      <bottom style="medium">
        <color rgb="FF53A31D"/>
      </bottom>
      <diagonal/>
    </border>
    <border>
      <left/>
      <right/>
      <top/>
      <bottom style="dotted">
        <color rgb="FF53A31D"/>
      </bottom>
      <diagonal/>
    </border>
    <border>
      <left/>
      <right/>
      <top style="medium">
        <color theme="9"/>
      </top>
      <bottom style="medium">
        <color theme="9"/>
      </bottom>
      <diagonal/>
    </border>
    <border>
      <left/>
      <right/>
      <top style="medium">
        <color theme="9"/>
      </top>
      <bottom/>
      <diagonal/>
    </border>
    <border>
      <left/>
      <right/>
      <top style="medium">
        <color theme="9"/>
      </top>
      <bottom style="medium">
        <color rgb="FF53A31D"/>
      </bottom>
      <diagonal/>
    </border>
    <border>
      <left/>
      <right/>
      <top/>
      <bottom style="medium">
        <color theme="9"/>
      </bottom>
      <diagonal/>
    </border>
    <border>
      <left/>
      <right/>
      <top style="dotted">
        <color rgb="FF53A31D"/>
      </top>
      <bottom/>
      <diagonal/>
    </border>
    <border>
      <left/>
      <right/>
      <top/>
      <bottom style="dotted">
        <color theme="9"/>
      </bottom>
      <diagonal/>
    </border>
    <border>
      <left/>
      <right/>
      <top style="dotted">
        <color theme="9"/>
      </top>
      <bottom/>
      <diagonal/>
    </border>
    <border>
      <left/>
      <right/>
      <top style="slantDashDot">
        <color rgb="FF53A31D"/>
      </top>
      <bottom style="medium">
        <color rgb="FF53A31D"/>
      </bottom>
      <diagonal/>
    </border>
    <border>
      <left/>
      <right/>
      <top style="medium">
        <color rgb="FF53A31D"/>
      </top>
      <bottom style="medium">
        <color theme="9"/>
      </bottom>
      <diagonal/>
    </border>
    <border>
      <left/>
      <right style="dotted">
        <color rgb="FF53A31D"/>
      </right>
      <top style="medium">
        <color rgb="FF53A31D"/>
      </top>
      <bottom style="medium">
        <color rgb="FF53A31D"/>
      </bottom>
      <diagonal/>
    </border>
    <border>
      <left/>
      <right style="dotted">
        <color rgb="FF53A31D"/>
      </right>
      <top/>
      <bottom style="medium">
        <color rgb="FF53A31D"/>
      </bottom>
      <diagonal/>
    </border>
    <border>
      <left/>
      <right style="dotted">
        <color rgb="FF53A31D"/>
      </right>
      <top style="medium">
        <color rgb="FF53A31D"/>
      </top>
      <bottom/>
      <diagonal/>
    </border>
    <border>
      <left/>
      <right style="dotted">
        <color rgb="FF53A31D"/>
      </right>
      <top/>
      <bottom/>
      <diagonal/>
    </border>
    <border>
      <left style="dotted">
        <color rgb="FF53A31D"/>
      </left>
      <right/>
      <top style="medium">
        <color rgb="FF53A31D"/>
      </top>
      <bottom style="medium">
        <color rgb="FF53A31D"/>
      </bottom>
      <diagonal/>
    </border>
    <border>
      <left style="dotted">
        <color rgb="FF53A31D"/>
      </left>
      <right/>
      <top/>
      <bottom style="medium">
        <color rgb="FF53A31D"/>
      </bottom>
      <diagonal/>
    </border>
    <border>
      <left style="dotted">
        <color rgb="FF53A31D"/>
      </left>
      <right/>
      <top style="medium">
        <color rgb="FF53A31D"/>
      </top>
      <bottom/>
      <diagonal/>
    </border>
    <border>
      <left style="dotted">
        <color rgb="FF53A31D"/>
      </left>
      <right/>
      <top/>
      <bottom/>
      <diagonal/>
    </border>
    <border>
      <left style="thin">
        <color theme="0" tint="-0.14996795556505021"/>
      </left>
      <right style="thin">
        <color theme="0" tint="-0.14996795556505021"/>
      </right>
      <top style="thin">
        <color theme="0" tint="-0.14996795556505021"/>
      </top>
      <bottom/>
      <diagonal/>
    </border>
    <border>
      <left style="thin">
        <color theme="0" tint="-0.14996795556505021"/>
      </left>
      <right style="thin">
        <color theme="0" tint="-0.14996795556505021"/>
      </right>
      <top/>
      <bottom/>
      <diagonal/>
    </border>
    <border>
      <left style="thin">
        <color theme="0" tint="-0.14996795556505021"/>
      </left>
      <right style="thin">
        <color theme="0" tint="-0.14996795556505021"/>
      </right>
      <top/>
      <bottom style="thin">
        <color theme="0" tint="-0.14996795556505021"/>
      </bottom>
      <diagonal/>
    </border>
    <border>
      <left style="thin">
        <color theme="0" tint="-0.14996795556505021"/>
      </left>
      <right/>
      <top style="thin">
        <color theme="0" tint="-0.14996795556505021"/>
      </top>
      <bottom style="thin">
        <color theme="0" tint="-0.14996795556505021"/>
      </bottom>
      <diagonal/>
    </border>
    <border>
      <left/>
      <right/>
      <top style="thin">
        <color theme="0" tint="-0.14996795556505021"/>
      </top>
      <bottom style="thin">
        <color theme="0" tint="-0.14996795556505021"/>
      </bottom>
      <diagonal/>
    </border>
    <border>
      <left/>
      <right style="thin">
        <color theme="0" tint="-0.14996795556505021"/>
      </right>
      <top style="thin">
        <color theme="0" tint="-0.14996795556505021"/>
      </top>
      <bottom style="thin">
        <color theme="0" tint="-0.14996795556505021"/>
      </bottom>
      <diagonal/>
    </border>
    <border>
      <left/>
      <right style="dotted">
        <color rgb="FF53A31D"/>
      </right>
      <top/>
      <bottom style="medium">
        <color theme="9"/>
      </bottom>
      <diagonal/>
    </border>
  </borders>
  <cellStyleXfs count="13">
    <xf numFmtId="0" fontId="0" fillId="0" borderId="0"/>
    <xf numFmtId="9" fontId="5" fillId="0" borderId="0" applyFont="0" applyFill="0" applyBorder="0" applyAlignment="0" applyProtection="0"/>
    <xf numFmtId="0" fontId="6" fillId="0" borderId="0"/>
    <xf numFmtId="0" fontId="18" fillId="0" borderId="0">
      <alignment horizontal="left" vertical="center" wrapText="1"/>
    </xf>
    <xf numFmtId="0" fontId="22" fillId="0" borderId="0" applyNumberFormat="0" applyFill="0" applyBorder="0" applyAlignment="0" applyProtection="0"/>
    <xf numFmtId="0" fontId="4" fillId="0" borderId="0"/>
    <xf numFmtId="167" fontId="4" fillId="0" borderId="0" applyFont="0" applyFill="0" applyBorder="0" applyAlignment="0" applyProtection="0"/>
    <xf numFmtId="167" fontId="6" fillId="0" borderId="0" applyFont="0" applyFill="0" applyBorder="0" applyAlignment="0" applyProtection="0"/>
    <xf numFmtId="9" fontId="6" fillId="0" borderId="0" applyFont="0" applyFill="0" applyBorder="0" applyAlignment="0" applyProtection="0"/>
    <xf numFmtId="0" fontId="3" fillId="0" borderId="0"/>
    <xf numFmtId="0" fontId="1" fillId="0" borderId="0"/>
    <xf numFmtId="167" fontId="1" fillId="0" borderId="0" applyFont="0" applyFill="0" applyBorder="0" applyAlignment="0" applyProtection="0"/>
    <xf numFmtId="0" fontId="1" fillId="0" borderId="0"/>
  </cellStyleXfs>
  <cellXfs count="537">
    <xf numFmtId="0" fontId="0" fillId="0" borderId="0" xfId="0"/>
    <xf numFmtId="0" fontId="8" fillId="0" borderId="0" xfId="0" applyFont="1"/>
    <xf numFmtId="0" fontId="9" fillId="0" borderId="0" xfId="0" applyFont="1"/>
    <xf numFmtId="164" fontId="10" fillId="0" borderId="0" xfId="0" applyNumberFormat="1" applyFont="1" applyBorder="1" applyAlignment="1">
      <alignment horizontal="left" vertical="center"/>
    </xf>
    <xf numFmtId="0" fontId="11" fillId="0" borderId="0" xfId="0" applyFont="1" applyFill="1" applyBorder="1" applyAlignment="1">
      <alignment horizontal="center" vertical="center" wrapText="1"/>
    </xf>
    <xf numFmtId="0" fontId="11" fillId="0" borderId="0" xfId="0" applyFont="1" applyFill="1" applyBorder="1" applyAlignment="1">
      <alignment horizontal="right" wrapText="1"/>
    </xf>
    <xf numFmtId="0" fontId="8" fillId="0" borderId="0" xfId="0" applyFont="1" applyFill="1" applyBorder="1"/>
    <xf numFmtId="0" fontId="12" fillId="0" borderId="1" xfId="0" applyFont="1" applyFill="1" applyBorder="1" applyAlignment="1">
      <alignment horizontal="center" vertical="center" wrapText="1"/>
    </xf>
    <xf numFmtId="0" fontId="13" fillId="0" borderId="0" xfId="0" applyFont="1" applyBorder="1" applyAlignment="1">
      <alignment horizontal="left"/>
    </xf>
    <xf numFmtId="3" fontId="14" fillId="0" borderId="0" xfId="0" applyNumberFormat="1" applyFont="1" applyFill="1" applyBorder="1"/>
    <xf numFmtId="0" fontId="15" fillId="0" borderId="0" xfId="0" applyFont="1" applyFill="1" applyBorder="1" applyAlignment="1">
      <alignment horizontal="left" vertical="center" wrapText="1" indent="1"/>
    </xf>
    <xf numFmtId="3" fontId="15" fillId="0" borderId="0" xfId="0" applyNumberFormat="1" applyFont="1" applyFill="1" applyBorder="1" applyAlignment="1">
      <alignment horizontal="right" vertical="center"/>
    </xf>
    <xf numFmtId="10" fontId="14" fillId="0" borderId="0" xfId="1" applyNumberFormat="1" applyFont="1" applyFill="1" applyBorder="1"/>
    <xf numFmtId="10" fontId="15" fillId="0" borderId="0" xfId="1" applyNumberFormat="1" applyFont="1" applyFill="1" applyBorder="1" applyAlignment="1">
      <alignment horizontal="right" vertical="center"/>
    </xf>
    <xf numFmtId="0" fontId="15" fillId="0" borderId="0" xfId="0" applyFont="1" applyFill="1" applyBorder="1" applyAlignment="1">
      <alignment horizontal="left" vertical="center" wrapText="1" indent="2"/>
    </xf>
    <xf numFmtId="0" fontId="14" fillId="0" borderId="0" xfId="0" applyFont="1" applyFill="1" applyBorder="1" applyAlignment="1">
      <alignment horizontal="left" indent="2"/>
    </xf>
    <xf numFmtId="10" fontId="14" fillId="0" borderId="0" xfId="0" applyNumberFormat="1" applyFont="1" applyFill="1" applyBorder="1"/>
    <xf numFmtId="0" fontId="13" fillId="0" borderId="0" xfId="0" applyFont="1" applyFill="1" applyBorder="1" applyAlignment="1">
      <alignment horizontal="left"/>
    </xf>
    <xf numFmtId="0" fontId="14" fillId="0" borderId="0" xfId="0" applyFont="1" applyFill="1" applyBorder="1" applyAlignment="1">
      <alignment horizontal="left"/>
    </xf>
    <xf numFmtId="0" fontId="16" fillId="2" borderId="0" xfId="0" applyFont="1" applyFill="1" applyBorder="1"/>
    <xf numFmtId="0" fontId="8" fillId="0" borderId="0" xfId="0" applyNumberFormat="1" applyFont="1" applyFill="1" applyAlignment="1">
      <alignment vertical="center" wrapText="1"/>
    </xf>
    <xf numFmtId="0" fontId="13" fillId="0" borderId="0" xfId="0" applyFont="1" applyFill="1" applyBorder="1" applyAlignment="1"/>
    <xf numFmtId="0" fontId="12" fillId="0" borderId="2" xfId="0" applyFont="1" applyFill="1" applyBorder="1" applyAlignment="1">
      <alignment horizontal="center" vertical="center" wrapText="1"/>
    </xf>
    <xf numFmtId="14" fontId="12" fillId="0" borderId="1" xfId="0" applyNumberFormat="1" applyFont="1" applyFill="1" applyBorder="1" applyAlignment="1">
      <alignment horizontal="center" vertical="center" wrapText="1"/>
    </xf>
    <xf numFmtId="0" fontId="12" fillId="0" borderId="0" xfId="0" applyFont="1" applyFill="1" applyBorder="1" applyAlignment="1">
      <alignment horizontal="left" vertical="center" wrapText="1" indent="1"/>
    </xf>
    <xf numFmtId="3" fontId="12" fillId="0" borderId="0" xfId="0" applyNumberFormat="1" applyFont="1" applyFill="1" applyBorder="1" applyAlignment="1">
      <alignment horizontal="right" vertical="center"/>
    </xf>
    <xf numFmtId="0" fontId="12" fillId="0" borderId="3" xfId="0" applyFont="1" applyFill="1" applyBorder="1" applyAlignment="1">
      <alignment horizontal="left" indent="1"/>
    </xf>
    <xf numFmtId="3" fontId="12" fillId="0" borderId="3" xfId="0" applyNumberFormat="1" applyFont="1" applyFill="1" applyBorder="1" applyAlignment="1">
      <alignment horizontal="right" vertical="center"/>
    </xf>
    <xf numFmtId="0" fontId="12" fillId="0" borderId="1" xfId="0" applyFont="1" applyFill="1" applyBorder="1" applyAlignment="1">
      <alignment vertical="center" wrapText="1"/>
    </xf>
    <xf numFmtId="0" fontId="12" fillId="0" borderId="3" xfId="0" applyFont="1" applyFill="1" applyBorder="1" applyAlignment="1">
      <alignment vertical="center" wrapText="1"/>
    </xf>
    <xf numFmtId="14" fontId="12" fillId="0" borderId="1" xfId="2" applyNumberFormat="1" applyFont="1" applyFill="1" applyBorder="1" applyAlignment="1">
      <alignment horizontal="center" vertical="center" wrapText="1"/>
    </xf>
    <xf numFmtId="0" fontId="14" fillId="0" borderId="0" xfId="0" applyFont="1"/>
    <xf numFmtId="0" fontId="14" fillId="0" borderId="0" xfId="0" quotePrefix="1" applyFont="1"/>
    <xf numFmtId="0" fontId="12" fillId="0" borderId="1" xfId="2" applyFont="1" applyFill="1" applyBorder="1" applyAlignment="1">
      <alignment horizontal="left" vertical="center" wrapText="1"/>
    </xf>
    <xf numFmtId="0" fontId="12" fillId="0" borderId="2" xfId="0" applyFont="1" applyBorder="1" applyAlignment="1">
      <alignment horizontal="center"/>
    </xf>
    <xf numFmtId="0" fontId="12" fillId="0" borderId="3" xfId="0" applyFont="1" applyBorder="1" applyAlignment="1">
      <alignment horizontal="center" vertical="center" wrapText="1"/>
    </xf>
    <xf numFmtId="0" fontId="15" fillId="0" borderId="0" xfId="0" applyFont="1" applyFill="1" applyBorder="1" applyAlignment="1">
      <alignment wrapText="1"/>
    </xf>
    <xf numFmtId="0" fontId="12" fillId="0" borderId="0" xfId="0" applyFont="1" applyFill="1" applyBorder="1" applyAlignment="1">
      <alignment wrapText="1"/>
    </xf>
    <xf numFmtId="0" fontId="14" fillId="0" borderId="0" xfId="0" applyFont="1" applyFill="1" applyBorder="1" applyAlignment="1">
      <alignment wrapText="1"/>
    </xf>
    <xf numFmtId="3" fontId="15" fillId="0" borderId="0" xfId="0" applyNumberFormat="1" applyFont="1" applyFill="1" applyBorder="1" applyAlignment="1">
      <alignment vertical="center"/>
    </xf>
    <xf numFmtId="0" fontId="15" fillId="0" borderId="0" xfId="0" applyFont="1" applyFill="1" applyBorder="1" applyAlignment="1">
      <alignment vertical="center" wrapText="1"/>
    </xf>
    <xf numFmtId="0" fontId="15" fillId="0" borderId="0" xfId="0" applyFont="1" applyFill="1" applyBorder="1" applyAlignment="1">
      <alignment vertical="center"/>
    </xf>
    <xf numFmtId="0" fontId="12" fillId="0" borderId="0" xfId="0" applyFont="1" applyFill="1" applyBorder="1" applyAlignment="1">
      <alignment vertical="center" wrapText="1"/>
    </xf>
    <xf numFmtId="0" fontId="15" fillId="0" borderId="0" xfId="0" applyFont="1" applyFill="1" applyBorder="1"/>
    <xf numFmtId="0" fontId="13" fillId="0" borderId="3" xfId="2" applyFont="1" applyBorder="1" applyAlignment="1">
      <alignment horizontal="center" vertical="center" wrapText="1"/>
    </xf>
    <xf numFmtId="0" fontId="14" fillId="0" borderId="3" xfId="2" applyFont="1" applyFill="1" applyBorder="1" applyAlignment="1">
      <alignment vertical="center"/>
    </xf>
    <xf numFmtId="0" fontId="14" fillId="0" borderId="0" xfId="2" applyFont="1" applyFill="1" applyBorder="1" applyAlignment="1">
      <alignment vertical="center"/>
    </xf>
    <xf numFmtId="0" fontId="13" fillId="0" borderId="1" xfId="2" applyFont="1" applyBorder="1" applyAlignment="1">
      <alignment horizontal="center" vertical="center" wrapText="1"/>
    </xf>
    <xf numFmtId="0" fontId="14" fillId="0" borderId="2" xfId="2" applyFont="1" applyFill="1" applyBorder="1" applyAlignment="1">
      <alignment vertical="center"/>
    </xf>
    <xf numFmtId="0" fontId="7" fillId="2" borderId="0" xfId="0" applyNumberFormat="1" applyFont="1" applyFill="1" applyBorder="1" applyAlignment="1" applyProtection="1">
      <alignment horizontal="left" vertical="center"/>
    </xf>
    <xf numFmtId="0" fontId="0" fillId="0" borderId="0" xfId="0" applyAlignment="1">
      <alignment horizontal="center"/>
    </xf>
    <xf numFmtId="0" fontId="12" fillId="0" borderId="8" xfId="0" applyFont="1" applyFill="1" applyBorder="1" applyAlignment="1">
      <alignment vertical="center" wrapText="1"/>
    </xf>
    <xf numFmtId="3" fontId="12" fillId="0" borderId="8" xfId="0" applyNumberFormat="1" applyFont="1" applyFill="1" applyBorder="1" applyAlignment="1">
      <alignment vertical="center"/>
    </xf>
    <xf numFmtId="0" fontId="0" fillId="0" borderId="8" xfId="0" applyBorder="1"/>
    <xf numFmtId="0" fontId="15" fillId="0" borderId="0" xfId="0" applyFont="1" applyFill="1" applyBorder="1" applyAlignment="1">
      <alignment horizontal="center" vertical="center"/>
    </xf>
    <xf numFmtId="0" fontId="15" fillId="0" borderId="0" xfId="0" applyFont="1" applyFill="1" applyBorder="1" applyAlignment="1">
      <alignment horizontal="center" vertical="center" wrapText="1"/>
    </xf>
    <xf numFmtId="0" fontId="15" fillId="0" borderId="0" xfId="0" applyFont="1" applyFill="1" applyBorder="1" applyAlignment="1">
      <alignment horizontal="left" vertical="center" wrapText="1"/>
    </xf>
    <xf numFmtId="3" fontId="15" fillId="0" borderId="0" xfId="0" applyNumberFormat="1" applyFont="1" applyFill="1" applyBorder="1" applyAlignment="1">
      <alignment horizontal="center" vertical="center"/>
    </xf>
    <xf numFmtId="0" fontId="15" fillId="0" borderId="3" xfId="0" applyFont="1" applyFill="1" applyBorder="1" applyAlignment="1">
      <alignment horizontal="center" vertical="center"/>
    </xf>
    <xf numFmtId="0" fontId="15" fillId="0" borderId="3" xfId="0" applyFont="1" applyFill="1" applyBorder="1" applyAlignment="1">
      <alignment horizontal="center" vertical="center" wrapText="1"/>
    </xf>
    <xf numFmtId="0" fontId="15" fillId="0" borderId="3" xfId="0" applyFont="1" applyFill="1" applyBorder="1" applyAlignment="1">
      <alignment horizontal="left" vertical="center" wrapText="1"/>
    </xf>
    <xf numFmtId="3" fontId="12" fillId="0" borderId="3" xfId="0" applyNumberFormat="1" applyFont="1" applyFill="1" applyBorder="1" applyAlignment="1">
      <alignment horizontal="center" vertical="center"/>
    </xf>
    <xf numFmtId="0" fontId="12" fillId="0" borderId="0" xfId="0" applyFont="1" applyFill="1" applyBorder="1" applyAlignment="1">
      <alignment horizontal="left" vertical="center" wrapText="1"/>
    </xf>
    <xf numFmtId="0" fontId="15" fillId="0" borderId="0" xfId="0" applyFont="1" applyFill="1" applyBorder="1" applyAlignment="1">
      <alignment horizontal="center"/>
    </xf>
    <xf numFmtId="3" fontId="12" fillId="0" borderId="0" xfId="0" applyNumberFormat="1" applyFont="1" applyFill="1" applyBorder="1" applyAlignment="1">
      <alignment horizontal="center" vertical="center"/>
    </xf>
    <xf numFmtId="0" fontId="12" fillId="0" borderId="0" xfId="0" applyFont="1" applyFill="1" applyBorder="1" applyAlignment="1">
      <alignment horizontal="center" vertical="center" wrapText="1"/>
    </xf>
    <xf numFmtId="0" fontId="12" fillId="0" borderId="3" xfId="2" applyFont="1" applyFill="1" applyBorder="1" applyAlignment="1">
      <alignment horizontal="center" vertical="center" wrapText="1"/>
    </xf>
    <xf numFmtId="0" fontId="14" fillId="0" borderId="0" xfId="0" applyFont="1" applyBorder="1" applyAlignment="1">
      <alignment vertical="center"/>
    </xf>
    <xf numFmtId="10" fontId="15" fillId="0" borderId="0" xfId="1" applyNumberFormat="1" applyFont="1" applyFill="1" applyBorder="1" applyAlignment="1">
      <alignment horizontal="center" vertical="center"/>
    </xf>
    <xf numFmtId="0" fontId="13" fillId="0" borderId="1" xfId="0" applyFont="1" applyBorder="1" applyAlignment="1">
      <alignment vertical="center"/>
    </xf>
    <xf numFmtId="14" fontId="13" fillId="0" borderId="1" xfId="0" applyNumberFormat="1" applyFont="1" applyBorder="1" applyAlignment="1">
      <alignment horizontal="center" vertical="center"/>
    </xf>
    <xf numFmtId="0" fontId="14" fillId="0" borderId="0" xfId="0" applyFont="1" applyFill="1" applyBorder="1"/>
    <xf numFmtId="3" fontId="15" fillId="0" borderId="3" xfId="0" applyNumberFormat="1" applyFont="1" applyFill="1" applyBorder="1" applyAlignment="1">
      <alignment horizontal="center" vertical="center"/>
    </xf>
    <xf numFmtId="14" fontId="12" fillId="0" borderId="3" xfId="0" applyNumberFormat="1" applyFont="1" applyFill="1" applyBorder="1" applyAlignment="1">
      <alignment horizontal="center" vertical="center" wrapText="1"/>
    </xf>
    <xf numFmtId="0" fontId="15" fillId="0" borderId="0" xfId="0" applyFont="1" applyFill="1" applyBorder="1" applyAlignment="1">
      <alignment horizontal="justify" vertical="center" wrapText="1"/>
    </xf>
    <xf numFmtId="0" fontId="12" fillId="0" borderId="3" xfId="0" applyFont="1" applyFill="1" applyBorder="1" applyAlignment="1">
      <alignment horizontal="justify" vertical="center" wrapText="1"/>
    </xf>
    <xf numFmtId="0" fontId="15" fillId="0" borderId="0" xfId="0" applyFont="1" applyFill="1" applyBorder="1" applyAlignment="1">
      <alignment horizontal="justify" vertical="center"/>
    </xf>
    <xf numFmtId="0" fontId="12" fillId="0" borderId="4" xfId="0" applyFont="1" applyFill="1" applyBorder="1" applyAlignment="1">
      <alignment vertical="center" wrapText="1"/>
    </xf>
    <xf numFmtId="0" fontId="12" fillId="0" borderId="4" xfId="0" applyFont="1" applyFill="1" applyBorder="1" applyAlignment="1">
      <alignment horizontal="center" vertical="center" wrapText="1"/>
    </xf>
    <xf numFmtId="0" fontId="12" fillId="0" borderId="4" xfId="0" applyFont="1" applyFill="1" applyBorder="1" applyAlignment="1">
      <alignment horizontal="left" vertical="center" wrapText="1"/>
    </xf>
    <xf numFmtId="0" fontId="12" fillId="0" borderId="10" xfId="0" applyFont="1" applyFill="1" applyBorder="1" applyAlignment="1">
      <alignment horizontal="left" vertical="center" wrapText="1"/>
    </xf>
    <xf numFmtId="0" fontId="12" fillId="0" borderId="10" xfId="0" applyFont="1" applyFill="1" applyBorder="1" applyAlignment="1">
      <alignment horizontal="center" vertical="center" wrapText="1"/>
    </xf>
    <xf numFmtId="0" fontId="15" fillId="0" borderId="4" xfId="0" applyFont="1" applyFill="1" applyBorder="1" applyAlignment="1">
      <alignment horizontal="center" vertical="center" wrapText="1"/>
    </xf>
    <xf numFmtId="0" fontId="15" fillId="0" borderId="4" xfId="0" applyFont="1" applyFill="1" applyBorder="1" applyAlignment="1">
      <alignment horizontal="left" vertical="center" wrapText="1"/>
    </xf>
    <xf numFmtId="14" fontId="12" fillId="0" borderId="0" xfId="0" applyNumberFormat="1" applyFont="1" applyFill="1" applyBorder="1" applyAlignment="1">
      <alignment horizontal="center" vertical="center" wrapText="1"/>
    </xf>
    <xf numFmtId="14" fontId="12" fillId="0" borderId="12" xfId="0" applyNumberFormat="1" applyFont="1" applyFill="1" applyBorder="1" applyAlignment="1">
      <alignment horizontal="center" vertical="center" wrapText="1"/>
    </xf>
    <xf numFmtId="0" fontId="12" fillId="0" borderId="0" xfId="0" applyFont="1" applyFill="1" applyBorder="1" applyAlignment="1">
      <alignment horizontal="justify" vertical="center" wrapText="1"/>
    </xf>
    <xf numFmtId="0" fontId="12" fillId="0" borderId="4" xfId="0" applyFont="1" applyFill="1" applyBorder="1" applyAlignment="1">
      <alignment horizontal="justify" vertical="center" wrapText="1"/>
    </xf>
    <xf numFmtId="3" fontId="12" fillId="0" borderId="4" xfId="0" applyNumberFormat="1" applyFont="1" applyFill="1" applyBorder="1" applyAlignment="1">
      <alignment horizontal="center" vertical="center"/>
    </xf>
    <xf numFmtId="0" fontId="15" fillId="0" borderId="4" xfId="0" applyFont="1" applyFill="1" applyBorder="1" applyAlignment="1">
      <alignment horizontal="justify" vertical="center" wrapText="1"/>
    </xf>
    <xf numFmtId="3" fontId="15" fillId="0" borderId="4" xfId="0" applyNumberFormat="1" applyFont="1" applyFill="1" applyBorder="1" applyAlignment="1">
      <alignment horizontal="center" vertical="center"/>
    </xf>
    <xf numFmtId="10" fontId="12" fillId="0" borderId="0" xfId="1" applyNumberFormat="1" applyFont="1" applyFill="1" applyBorder="1" applyAlignment="1">
      <alignment horizontal="center" vertical="center"/>
    </xf>
    <xf numFmtId="0" fontId="15" fillId="0" borderId="0" xfId="0" applyFont="1" applyFill="1" applyBorder="1" applyAlignment="1">
      <alignment horizontal="left" vertical="justify"/>
    </xf>
    <xf numFmtId="0" fontId="15" fillId="0" borderId="0" xfId="0" applyFont="1" applyFill="1" applyBorder="1" applyAlignment="1">
      <alignment vertical="justify"/>
    </xf>
    <xf numFmtId="0" fontId="15" fillId="0" borderId="3" xfId="0" applyFont="1" applyFill="1" applyBorder="1" applyAlignment="1">
      <alignment vertical="justify" wrapText="1"/>
    </xf>
    <xf numFmtId="3" fontId="14" fillId="0" borderId="0" xfId="0" applyNumberFormat="1" applyFont="1" applyFill="1" applyBorder="1" applyAlignment="1">
      <alignment horizontal="center" vertical="center"/>
    </xf>
    <xf numFmtId="3" fontId="14" fillId="0" borderId="3" xfId="0" applyNumberFormat="1" applyFont="1" applyFill="1" applyBorder="1" applyAlignment="1">
      <alignment horizontal="center" vertical="center"/>
    </xf>
    <xf numFmtId="3" fontId="13" fillId="0" borderId="0" xfId="0" applyNumberFormat="1" applyFont="1" applyFill="1" applyBorder="1" applyAlignment="1">
      <alignment horizontal="center" vertical="center"/>
    </xf>
    <xf numFmtId="0" fontId="0" fillId="0" borderId="0" xfId="0" applyFill="1"/>
    <xf numFmtId="0" fontId="14" fillId="0" borderId="5" xfId="0" applyFont="1" applyBorder="1"/>
    <xf numFmtId="0" fontId="13" fillId="0" borderId="13" xfId="0" applyFont="1" applyBorder="1" applyAlignment="1">
      <alignment horizontal="center" vertical="center"/>
    </xf>
    <xf numFmtId="0" fontId="14" fillId="0" borderId="0" xfId="0" applyFont="1" applyBorder="1" applyAlignment="1">
      <alignment horizontal="center" vertical="center"/>
    </xf>
    <xf numFmtId="9" fontId="14" fillId="0" borderId="8" xfId="1" applyFont="1" applyFill="1" applyBorder="1" applyAlignment="1">
      <alignment horizontal="center" vertical="center"/>
    </xf>
    <xf numFmtId="0" fontId="7" fillId="2" borderId="0" xfId="0" applyNumberFormat="1" applyFont="1" applyFill="1" applyBorder="1" applyAlignment="1" applyProtection="1">
      <alignment vertical="center"/>
    </xf>
    <xf numFmtId="0" fontId="0" fillId="0" borderId="6" xfId="0" applyBorder="1"/>
    <xf numFmtId="0" fontId="14" fillId="0" borderId="6" xfId="0" applyFont="1" applyBorder="1" applyAlignment="1">
      <alignment horizontal="center"/>
    </xf>
    <xf numFmtId="0" fontId="14" fillId="0" borderId="0" xfId="0" applyFont="1" applyBorder="1" applyAlignment="1">
      <alignment horizontal="center"/>
    </xf>
    <xf numFmtId="0" fontId="14" fillId="0" borderId="8" xfId="0" applyFont="1" applyBorder="1" applyAlignment="1">
      <alignment horizontal="center"/>
    </xf>
    <xf numFmtId="0" fontId="0" fillId="0" borderId="5" xfId="0" applyBorder="1"/>
    <xf numFmtId="0" fontId="12" fillId="0" borderId="6" xfId="0" applyFont="1" applyFill="1" applyBorder="1" applyAlignment="1">
      <alignment horizontal="center" vertical="center" wrapText="1"/>
    </xf>
    <xf numFmtId="10" fontId="15" fillId="0" borderId="8" xfId="1" applyNumberFormat="1" applyFont="1" applyFill="1" applyBorder="1" applyAlignment="1">
      <alignment horizontal="right" vertical="center"/>
    </xf>
    <xf numFmtId="0" fontId="14" fillId="0" borderId="0" xfId="0" applyFont="1" applyAlignment="1">
      <alignment horizontal="center" vertical="center"/>
    </xf>
    <xf numFmtId="2" fontId="12" fillId="0" borderId="0" xfId="0" applyNumberFormat="1" applyFont="1" applyBorder="1" applyAlignment="1">
      <alignment horizontal="center" vertical="center" wrapText="1"/>
    </xf>
    <xf numFmtId="0" fontId="12" fillId="0" borderId="0" xfId="0" applyFont="1" applyBorder="1" applyAlignment="1">
      <alignment horizontal="center" vertical="center" wrapText="1"/>
    </xf>
    <xf numFmtId="0" fontId="14" fillId="0" borderId="6" xfId="0" applyFont="1" applyBorder="1" applyAlignment="1">
      <alignment horizontal="center" vertical="center"/>
    </xf>
    <xf numFmtId="0" fontId="15" fillId="0" borderId="6" xfId="0" applyFont="1" applyFill="1" applyBorder="1" applyAlignment="1">
      <alignment wrapText="1"/>
    </xf>
    <xf numFmtId="0" fontId="14" fillId="0" borderId="8" xfId="0" applyFont="1" applyBorder="1" applyAlignment="1">
      <alignment horizontal="center" vertical="center"/>
    </xf>
    <xf numFmtId="0" fontId="13" fillId="0" borderId="8" xfId="0" applyFont="1" applyFill="1" applyBorder="1" applyAlignment="1">
      <alignment wrapText="1"/>
    </xf>
    <xf numFmtId="0" fontId="14" fillId="0" borderId="11" xfId="0" applyFont="1" applyFill="1" applyBorder="1" applyAlignment="1">
      <alignment wrapText="1"/>
    </xf>
    <xf numFmtId="14" fontId="13" fillId="0" borderId="2" xfId="0" applyNumberFormat="1" applyFont="1" applyBorder="1" applyAlignment="1">
      <alignment horizontal="center"/>
    </xf>
    <xf numFmtId="0" fontId="12" fillId="0" borderId="0" xfId="0" applyFont="1" applyFill="1" applyBorder="1" applyAlignment="1">
      <alignment horizontal="center" vertical="center"/>
    </xf>
    <xf numFmtId="3" fontId="12" fillId="0" borderId="0" xfId="0" applyNumberFormat="1" applyFont="1" applyFill="1" applyBorder="1" applyAlignment="1">
      <alignment horizontal="center"/>
    </xf>
    <xf numFmtId="0" fontId="12" fillId="0" borderId="0" xfId="0" applyFont="1" applyFill="1" applyBorder="1" applyAlignment="1">
      <alignment horizontal="center"/>
    </xf>
    <xf numFmtId="3" fontId="15" fillId="0" borderId="6" xfId="0" applyNumberFormat="1" applyFont="1" applyFill="1" applyBorder="1" applyAlignment="1">
      <alignment horizontal="center" vertical="center"/>
    </xf>
    <xf numFmtId="3" fontId="14" fillId="0" borderId="11" xfId="0" applyNumberFormat="1" applyFont="1" applyFill="1" applyBorder="1" applyAlignment="1">
      <alignment horizontal="center" vertical="center"/>
    </xf>
    <xf numFmtId="3" fontId="15" fillId="0" borderId="11" xfId="0" applyNumberFormat="1" applyFont="1" applyFill="1" applyBorder="1" applyAlignment="1">
      <alignment horizontal="center"/>
    </xf>
    <xf numFmtId="3" fontId="15" fillId="0" borderId="0" xfId="0" applyNumberFormat="1" applyFont="1" applyFill="1" applyBorder="1" applyAlignment="1">
      <alignment horizontal="center"/>
    </xf>
    <xf numFmtId="3" fontId="13" fillId="0" borderId="8" xfId="0" applyNumberFormat="1" applyFont="1" applyFill="1" applyBorder="1" applyAlignment="1">
      <alignment horizontal="center" vertical="center"/>
    </xf>
    <xf numFmtId="3" fontId="12" fillId="0" borderId="8" xfId="0" applyNumberFormat="1" applyFont="1" applyFill="1" applyBorder="1" applyAlignment="1">
      <alignment horizontal="center"/>
    </xf>
    <xf numFmtId="0" fontId="14" fillId="0" borderId="10" xfId="0" applyFont="1" applyBorder="1" applyAlignment="1">
      <alignment horizontal="center" vertical="center"/>
    </xf>
    <xf numFmtId="0" fontId="14" fillId="0" borderId="6" xfId="0" applyFont="1" applyBorder="1" applyAlignment="1">
      <alignment vertical="center"/>
    </xf>
    <xf numFmtId="0" fontId="12" fillId="0" borderId="8" xfId="0" applyFont="1" applyBorder="1" applyAlignment="1">
      <alignment vertical="center"/>
    </xf>
    <xf numFmtId="0" fontId="12" fillId="0" borderId="6" xfId="0" applyFont="1" applyFill="1" applyBorder="1" applyAlignment="1">
      <alignment horizontal="left" vertical="center" wrapText="1"/>
    </xf>
    <xf numFmtId="14" fontId="13" fillId="0" borderId="6" xfId="0" applyNumberFormat="1" applyFont="1" applyFill="1" applyBorder="1" applyAlignment="1">
      <alignment horizontal="center" vertical="center"/>
    </xf>
    <xf numFmtId="0" fontId="14" fillId="0" borderId="0" xfId="0" applyFont="1" applyFill="1" applyBorder="1" applyAlignment="1">
      <alignment horizontal="center" vertical="center" wrapText="1"/>
    </xf>
    <xf numFmtId="0" fontId="13" fillId="0" borderId="0" xfId="0" applyFont="1" applyFill="1" applyBorder="1" applyAlignment="1">
      <alignment vertical="center" wrapText="1"/>
    </xf>
    <xf numFmtId="0" fontId="14" fillId="0" borderId="0" xfId="0" applyFont="1" applyFill="1" applyBorder="1" applyAlignment="1">
      <alignment horizontal="center" vertical="center"/>
    </xf>
    <xf numFmtId="0" fontId="19" fillId="0" borderId="0" xfId="0" applyFont="1" applyFill="1" applyBorder="1" applyAlignment="1">
      <alignment horizontal="left" indent="1"/>
    </xf>
    <xf numFmtId="0" fontId="20" fillId="0" borderId="0" xfId="0" applyFont="1" applyFill="1" applyBorder="1" applyAlignment="1">
      <alignment horizontal="left" vertical="center" wrapText="1" indent="1"/>
    </xf>
    <xf numFmtId="0" fontId="20" fillId="0" borderId="0" xfId="0" applyFont="1" applyFill="1" applyBorder="1" applyAlignment="1">
      <alignment horizontal="left" wrapText="1" indent="1"/>
    </xf>
    <xf numFmtId="0" fontId="20" fillId="0" borderId="0" xfId="0" applyFont="1" applyFill="1" applyBorder="1" applyAlignment="1">
      <alignment horizontal="left" indent="1"/>
    </xf>
    <xf numFmtId="0" fontId="14" fillId="0" borderId="8" xfId="0" applyFont="1" applyFill="1" applyBorder="1" applyAlignment="1">
      <alignment horizontal="center" vertical="center" wrapText="1"/>
    </xf>
    <xf numFmtId="0" fontId="14" fillId="0" borderId="0" xfId="0" applyFont="1" applyFill="1" applyBorder="1" applyAlignment="1">
      <alignment vertical="center" wrapText="1"/>
    </xf>
    <xf numFmtId="0" fontId="14" fillId="0" borderId="0" xfId="0" applyFont="1" applyFill="1" applyBorder="1" applyAlignment="1">
      <alignment horizontal="left" vertical="center" wrapText="1"/>
    </xf>
    <xf numFmtId="3" fontId="14" fillId="3" borderId="0" xfId="0" applyNumberFormat="1" applyFont="1" applyFill="1" applyBorder="1" applyAlignment="1">
      <alignment vertical="center"/>
    </xf>
    <xf numFmtId="0" fontId="13" fillId="3" borderId="0" xfId="0" applyFont="1" applyFill="1" applyBorder="1" applyAlignment="1">
      <alignment vertical="top" wrapText="1"/>
    </xf>
    <xf numFmtId="0" fontId="14" fillId="0" borderId="0" xfId="0" applyFont="1" applyFill="1" applyBorder="1" applyAlignment="1">
      <alignment horizontal="left" vertical="center" wrapText="1" indent="2"/>
    </xf>
    <xf numFmtId="0" fontId="14" fillId="0" borderId="0" xfId="0" applyFont="1" applyFill="1" applyBorder="1" applyAlignment="1">
      <alignment horizontal="left" wrapText="1"/>
    </xf>
    <xf numFmtId="0" fontId="13" fillId="3" borderId="8" xfId="0" applyFont="1" applyFill="1" applyBorder="1" applyAlignment="1">
      <alignment vertical="top" wrapText="1"/>
    </xf>
    <xf numFmtId="0" fontId="13" fillId="0" borderId="0" xfId="0" applyFont="1" applyFill="1" applyBorder="1" applyAlignment="1">
      <alignment horizontal="left" vertical="top" wrapText="1"/>
    </xf>
    <xf numFmtId="0" fontId="13" fillId="0" borderId="0" xfId="0" applyFont="1" applyFill="1" applyBorder="1" applyAlignment="1">
      <alignment horizontal="left" vertical="center" wrapText="1"/>
    </xf>
    <xf numFmtId="0" fontId="13" fillId="0" borderId="8" xfId="0" applyFont="1" applyFill="1" applyBorder="1" applyAlignment="1">
      <alignment horizontal="left" vertical="center" wrapText="1"/>
    </xf>
    <xf numFmtId="0" fontId="13" fillId="0" borderId="0" xfId="0" applyFont="1" applyFill="1" applyBorder="1"/>
    <xf numFmtId="3" fontId="13" fillId="0" borderId="0" xfId="0" applyNumberFormat="1" applyFont="1" applyFill="1" applyBorder="1" applyAlignment="1">
      <alignment horizontal="right" vertical="center"/>
    </xf>
    <xf numFmtId="0" fontId="13" fillId="0" borderId="8" xfId="0" applyFont="1" applyFill="1" applyBorder="1"/>
    <xf numFmtId="166" fontId="13" fillId="0" borderId="8" xfId="1" applyNumberFormat="1" applyFont="1" applyFill="1" applyBorder="1"/>
    <xf numFmtId="0" fontId="13" fillId="0" borderId="6" xfId="0" applyFont="1" applyFill="1" applyBorder="1" applyAlignment="1">
      <alignment horizontal="center" vertical="center" wrapText="1"/>
    </xf>
    <xf numFmtId="0" fontId="14" fillId="0" borderId="10" xfId="0" applyFont="1" applyFill="1" applyBorder="1" applyAlignment="1">
      <alignment horizontal="center" vertical="center" wrapText="1"/>
    </xf>
    <xf numFmtId="0" fontId="14" fillId="0" borderId="10" xfId="0" applyFont="1" applyFill="1" applyBorder="1" applyAlignment="1">
      <alignment vertical="center" wrapText="1"/>
    </xf>
    <xf numFmtId="0" fontId="14" fillId="0" borderId="10" xfId="0" applyFont="1" applyFill="1" applyBorder="1" applyAlignment="1">
      <alignment horizontal="center" vertical="center"/>
    </xf>
    <xf numFmtId="0" fontId="14" fillId="0" borderId="10" xfId="0" applyFont="1" applyFill="1" applyBorder="1" applyAlignment="1">
      <alignment horizontal="left" vertical="center" wrapText="1"/>
    </xf>
    <xf numFmtId="0" fontId="13" fillId="3" borderId="10" xfId="0" applyFont="1" applyFill="1" applyBorder="1" applyAlignment="1">
      <alignment vertical="top" wrapText="1"/>
    </xf>
    <xf numFmtId="3" fontId="14" fillId="0" borderId="10" xfId="0" applyNumberFormat="1" applyFont="1" applyFill="1" applyBorder="1" applyAlignment="1">
      <alignment horizontal="center" vertical="center"/>
    </xf>
    <xf numFmtId="0" fontId="13" fillId="0" borderId="10" xfId="0" applyFont="1" applyFill="1" applyBorder="1" applyAlignment="1">
      <alignment vertical="center" wrapText="1"/>
    </xf>
    <xf numFmtId="3" fontId="14" fillId="3" borderId="10" xfId="0" applyNumberFormat="1" applyFont="1" applyFill="1" applyBorder="1" applyAlignment="1">
      <alignment vertical="center"/>
    </xf>
    <xf numFmtId="0" fontId="14" fillId="0" borderId="10" xfId="0" applyFont="1" applyFill="1" applyBorder="1" applyAlignment="1">
      <alignment horizontal="left" wrapText="1"/>
    </xf>
    <xf numFmtId="0" fontId="14" fillId="0" borderId="8" xfId="0" applyFont="1" applyFill="1" applyBorder="1" applyAlignment="1">
      <alignment horizontal="center" vertical="center"/>
    </xf>
    <xf numFmtId="3" fontId="14" fillId="0" borderId="0" xfId="0" applyNumberFormat="1" applyFont="1" applyFill="1" applyBorder="1" applyAlignment="1">
      <alignment horizontal="right" vertical="center"/>
    </xf>
    <xf numFmtId="0" fontId="20" fillId="0" borderId="0" xfId="0" applyFont="1" applyFill="1" applyBorder="1" applyAlignment="1">
      <alignment horizontal="left" indent="2"/>
    </xf>
    <xf numFmtId="0" fontId="20" fillId="0" borderId="0" xfId="0" applyFont="1" applyFill="1" applyBorder="1" applyAlignment="1">
      <alignment horizontal="left" wrapText="1" indent="2"/>
    </xf>
    <xf numFmtId="0" fontId="20" fillId="0" borderId="0" xfId="0" applyFont="1" applyFill="1" applyBorder="1" applyAlignment="1">
      <alignment horizontal="left" wrapText="1" indent="3"/>
    </xf>
    <xf numFmtId="0" fontId="14" fillId="0" borderId="0" xfId="0" applyFont="1" applyFill="1" applyBorder="1" applyAlignment="1">
      <alignment horizontal="left" wrapText="1" indent="2"/>
    </xf>
    <xf numFmtId="0" fontId="14" fillId="0" borderId="0" xfId="0" applyFont="1" applyFill="1" applyBorder="1" applyAlignment="1">
      <alignment horizontal="left" wrapText="1" indent="4"/>
    </xf>
    <xf numFmtId="3" fontId="14" fillId="3" borderId="0" xfId="0" applyNumberFormat="1" applyFont="1" applyFill="1" applyBorder="1" applyAlignment="1">
      <alignment horizontal="right" vertical="center"/>
    </xf>
    <xf numFmtId="0" fontId="13" fillId="0" borderId="10" xfId="0" applyFont="1" applyFill="1" applyBorder="1"/>
    <xf numFmtId="3" fontId="13" fillId="0" borderId="10" xfId="0" applyNumberFormat="1" applyFont="1" applyFill="1" applyBorder="1" applyAlignment="1">
      <alignment horizontal="right" vertical="center"/>
    </xf>
    <xf numFmtId="3" fontId="13" fillId="3" borderId="10" xfId="0" applyNumberFormat="1" applyFont="1" applyFill="1" applyBorder="1" applyAlignment="1">
      <alignment horizontal="right" vertical="center"/>
    </xf>
    <xf numFmtId="0" fontId="20" fillId="0" borderId="0" xfId="0" applyFont="1" applyFill="1" applyBorder="1" applyAlignment="1">
      <alignment horizontal="left" vertical="center" indent="2"/>
    </xf>
    <xf numFmtId="3" fontId="14" fillId="3" borderId="8" xfId="0" applyNumberFormat="1" applyFont="1" applyFill="1" applyBorder="1"/>
    <xf numFmtId="3" fontId="13" fillId="3" borderId="0" xfId="0" applyNumberFormat="1" applyFont="1" applyFill="1" applyBorder="1" applyAlignment="1">
      <alignment horizontal="right" vertical="center"/>
    </xf>
    <xf numFmtId="3" fontId="13" fillId="3" borderId="8" xfId="0" applyNumberFormat="1" applyFont="1" applyFill="1" applyBorder="1"/>
    <xf numFmtId="0" fontId="22" fillId="2" borderId="0" xfId="4" applyNumberFormat="1" applyFill="1" applyBorder="1" applyAlignment="1" applyProtection="1">
      <alignment vertical="center"/>
    </xf>
    <xf numFmtId="0" fontId="19" fillId="0" borderId="0" xfId="2" applyFont="1" applyFill="1" applyBorder="1" applyAlignment="1">
      <alignment horizontal="left" vertical="center" wrapText="1" indent="1"/>
    </xf>
    <xf numFmtId="0" fontId="12" fillId="0" borderId="3" xfId="2" applyFont="1" applyFill="1" applyBorder="1" applyAlignment="1">
      <alignment horizontal="left" vertical="center" wrapText="1"/>
    </xf>
    <xf numFmtId="0" fontId="15" fillId="0" borderId="2" xfId="2" applyFont="1" applyFill="1" applyBorder="1" applyAlignment="1">
      <alignment horizontal="left" vertical="center" wrapText="1"/>
    </xf>
    <xf numFmtId="0" fontId="19" fillId="0" borderId="0" xfId="2" applyFont="1" applyFill="1" applyBorder="1" applyAlignment="1">
      <alignment horizontal="left" vertical="center" wrapText="1" indent="2"/>
    </xf>
    <xf numFmtId="0" fontId="15" fillId="0" borderId="0" xfId="2" applyFont="1" applyFill="1" applyBorder="1" applyAlignment="1">
      <alignment horizontal="left" vertical="center" wrapText="1"/>
    </xf>
    <xf numFmtId="0" fontId="12" fillId="0" borderId="2" xfId="2" applyFont="1" applyFill="1" applyBorder="1" applyAlignment="1">
      <alignment horizontal="left" vertical="center" wrapText="1"/>
    </xf>
    <xf numFmtId="0" fontId="12" fillId="0" borderId="0" xfId="2" applyFont="1" applyFill="1" applyBorder="1" applyAlignment="1">
      <alignment horizontal="left" vertical="center" wrapText="1"/>
    </xf>
    <xf numFmtId="0" fontId="12" fillId="0" borderId="3" xfId="2" applyFont="1" applyBorder="1" applyAlignment="1">
      <alignment vertical="center" wrapText="1"/>
    </xf>
    <xf numFmtId="3" fontId="15" fillId="0" borderId="2" xfId="2" applyNumberFormat="1" applyFont="1" applyFill="1" applyBorder="1" applyAlignment="1">
      <alignment horizontal="center" vertical="center"/>
    </xf>
    <xf numFmtId="3" fontId="15" fillId="0" borderId="0" xfId="2" applyNumberFormat="1" applyFont="1" applyFill="1" applyBorder="1" applyAlignment="1">
      <alignment horizontal="center" vertical="center"/>
    </xf>
    <xf numFmtId="3" fontId="12" fillId="0" borderId="3" xfId="2" applyNumberFormat="1" applyFont="1" applyFill="1" applyBorder="1" applyAlignment="1">
      <alignment horizontal="center"/>
    </xf>
    <xf numFmtId="0" fontId="12" fillId="0" borderId="3" xfId="2" applyFont="1" applyBorder="1" applyAlignment="1">
      <alignment horizontal="center" vertical="center" wrapText="1"/>
    </xf>
    <xf numFmtId="0" fontId="12" fillId="0" borderId="15" xfId="2" applyFont="1" applyBorder="1" applyAlignment="1">
      <alignment horizontal="center" vertical="center" wrapText="1"/>
    </xf>
    <xf numFmtId="3" fontId="15" fillId="0" borderId="16" xfId="2" applyNumberFormat="1" applyFont="1" applyFill="1" applyBorder="1" applyAlignment="1">
      <alignment horizontal="center" vertical="center"/>
    </xf>
    <xf numFmtId="3" fontId="15" fillId="0" borderId="17" xfId="2" applyNumberFormat="1" applyFont="1" applyFill="1" applyBorder="1" applyAlignment="1">
      <alignment horizontal="center" vertical="center"/>
    </xf>
    <xf numFmtId="3" fontId="12" fillId="0" borderId="15" xfId="2" applyNumberFormat="1" applyFont="1" applyFill="1" applyBorder="1" applyAlignment="1">
      <alignment horizontal="center"/>
    </xf>
    <xf numFmtId="0" fontId="12" fillId="0" borderId="19" xfId="2" applyFont="1" applyBorder="1" applyAlignment="1">
      <alignment vertical="center" wrapText="1"/>
    </xf>
    <xf numFmtId="3" fontId="15" fillId="0" borderId="20" xfId="2" applyNumberFormat="1" applyFont="1" applyFill="1" applyBorder="1" applyAlignment="1">
      <alignment horizontal="center" vertical="center"/>
    </xf>
    <xf numFmtId="3" fontId="15" fillId="0" borderId="21" xfId="2" applyNumberFormat="1" applyFont="1" applyFill="1" applyBorder="1" applyAlignment="1">
      <alignment horizontal="center" vertical="center"/>
    </xf>
    <xf numFmtId="3" fontId="12" fillId="0" borderId="19" xfId="2" applyNumberFormat="1" applyFont="1" applyFill="1" applyBorder="1" applyAlignment="1">
      <alignment horizontal="center"/>
    </xf>
    <xf numFmtId="0" fontId="12" fillId="0" borderId="19" xfId="2" applyFont="1" applyBorder="1" applyAlignment="1">
      <alignment horizontal="center" vertical="center" wrapText="1"/>
    </xf>
    <xf numFmtId="3" fontId="14" fillId="3" borderId="22" xfId="0" applyNumberFormat="1" applyFont="1" applyFill="1" applyBorder="1" applyAlignment="1">
      <alignment horizontal="right" vertical="center"/>
    </xf>
    <xf numFmtId="3" fontId="14" fillId="3" borderId="23" xfId="0" applyNumberFormat="1" applyFont="1" applyFill="1" applyBorder="1" applyAlignment="1">
      <alignment horizontal="right" vertical="center"/>
    </xf>
    <xf numFmtId="3" fontId="14" fillId="3" borderId="24" xfId="0" applyNumberFormat="1" applyFont="1" applyFill="1" applyBorder="1" applyAlignment="1">
      <alignment horizontal="right" vertical="center"/>
    </xf>
    <xf numFmtId="3" fontId="14" fillId="3" borderId="25" xfId="0" applyNumberFormat="1" applyFont="1" applyFill="1" applyBorder="1" applyAlignment="1">
      <alignment horizontal="right" vertical="center"/>
    </xf>
    <xf numFmtId="3" fontId="14" fillId="3" borderId="26" xfId="0" applyNumberFormat="1" applyFont="1" applyFill="1" applyBorder="1" applyAlignment="1">
      <alignment horizontal="right" vertical="center"/>
    </xf>
    <xf numFmtId="3" fontId="14" fillId="3" borderId="27" xfId="0" applyNumberFormat="1" applyFont="1" applyFill="1" applyBorder="1" applyAlignment="1">
      <alignment horizontal="right" vertical="center"/>
    </xf>
    <xf numFmtId="0" fontId="15" fillId="0" borderId="0" xfId="0" applyFont="1"/>
    <xf numFmtId="3" fontId="15" fillId="3" borderId="0" xfId="2" applyNumberFormat="1" applyFont="1" applyFill="1" applyBorder="1" applyAlignment="1">
      <alignment horizontal="center"/>
    </xf>
    <xf numFmtId="3" fontId="15" fillId="3" borderId="17" xfId="2" applyNumberFormat="1" applyFont="1" applyFill="1" applyBorder="1" applyAlignment="1">
      <alignment horizontal="center"/>
    </xf>
    <xf numFmtId="0" fontId="15" fillId="0" borderId="0" xfId="2" applyFont="1" applyFill="1" applyBorder="1" applyAlignment="1">
      <alignment horizontal="center" vertical="center" wrapText="1"/>
    </xf>
    <xf numFmtId="0" fontId="0" fillId="0" borderId="0" xfId="0" applyAlignment="1">
      <alignment horizontal="left"/>
    </xf>
    <xf numFmtId="0" fontId="13" fillId="0" borderId="3" xfId="2" applyFont="1" applyBorder="1" applyAlignment="1">
      <alignment vertical="center"/>
    </xf>
    <xf numFmtId="0" fontId="20" fillId="0" borderId="0" xfId="2" applyFont="1" applyFill="1" applyBorder="1" applyAlignment="1">
      <alignment horizontal="left" vertical="center" indent="2"/>
    </xf>
    <xf numFmtId="0" fontId="13" fillId="0" borderId="3" xfId="2" applyFont="1" applyFill="1" applyBorder="1" applyAlignment="1">
      <alignment vertical="center"/>
    </xf>
    <xf numFmtId="0" fontId="13" fillId="0" borderId="3" xfId="2" applyFont="1" applyBorder="1" applyAlignment="1">
      <alignment horizontal="center"/>
    </xf>
    <xf numFmtId="0" fontId="13" fillId="0" borderId="2" xfId="2" applyFont="1" applyBorder="1" applyAlignment="1">
      <alignment horizontal="center"/>
    </xf>
    <xf numFmtId="0" fontId="14" fillId="0" borderId="0" xfId="2" applyFont="1" applyFill="1" applyBorder="1" applyAlignment="1">
      <alignment vertical="center" wrapText="1"/>
    </xf>
    <xf numFmtId="0" fontId="20" fillId="0" borderId="0" xfId="2" applyFont="1" applyFill="1" applyBorder="1" applyAlignment="1">
      <alignment horizontal="left" vertical="center" wrapText="1" indent="2"/>
    </xf>
    <xf numFmtId="0" fontId="15" fillId="0" borderId="3" xfId="0" applyFont="1" applyFill="1" applyBorder="1" applyAlignment="1">
      <alignment horizontal="left" vertical="center" wrapText="1" indent="2"/>
    </xf>
    <xf numFmtId="0" fontId="14" fillId="0" borderId="2" xfId="0" applyFont="1" applyBorder="1"/>
    <xf numFmtId="14" fontId="12" fillId="0" borderId="3" xfId="0" applyNumberFormat="1" applyFont="1" applyFill="1" applyBorder="1" applyAlignment="1">
      <alignment vertical="center" wrapText="1"/>
    </xf>
    <xf numFmtId="0" fontId="12" fillId="0" borderId="3" xfId="0" applyFont="1" applyFill="1" applyBorder="1" applyAlignment="1">
      <alignment horizontal="left" vertical="center" wrapText="1" indent="1"/>
    </xf>
    <xf numFmtId="166" fontId="15" fillId="0" borderId="0" xfId="1" applyNumberFormat="1" applyFont="1" applyFill="1" applyBorder="1" applyAlignment="1">
      <alignment horizontal="center" vertical="center"/>
    </xf>
    <xf numFmtId="166" fontId="12" fillId="0" borderId="3" xfId="1" applyNumberFormat="1" applyFont="1" applyFill="1" applyBorder="1" applyAlignment="1">
      <alignment horizontal="center" vertical="center"/>
    </xf>
    <xf numFmtId="9" fontId="12" fillId="0" borderId="1" xfId="1" applyFont="1" applyFill="1" applyBorder="1" applyAlignment="1">
      <alignment horizontal="center" vertical="center" wrapText="1"/>
    </xf>
    <xf numFmtId="3" fontId="15" fillId="0" borderId="17" xfId="0" applyNumberFormat="1" applyFont="1" applyFill="1" applyBorder="1" applyAlignment="1">
      <alignment horizontal="center" vertical="center"/>
    </xf>
    <xf numFmtId="3" fontId="15" fillId="0" borderId="15" xfId="0" applyNumberFormat="1" applyFont="1" applyFill="1" applyBorder="1" applyAlignment="1">
      <alignment horizontal="center" vertical="center"/>
    </xf>
    <xf numFmtId="3" fontId="14" fillId="0" borderId="2" xfId="2" applyNumberFormat="1" applyFont="1" applyFill="1" applyBorder="1" applyAlignment="1">
      <alignment horizontal="center" vertical="center"/>
    </xf>
    <xf numFmtId="3" fontId="14" fillId="0" borderId="0" xfId="2" applyNumberFormat="1" applyFont="1" applyFill="1" applyBorder="1" applyAlignment="1">
      <alignment horizontal="center" vertical="center"/>
    </xf>
    <xf numFmtId="3" fontId="14" fillId="0" borderId="0" xfId="7" applyNumberFormat="1" applyFont="1" applyFill="1" applyBorder="1" applyAlignment="1">
      <alignment horizontal="center" vertical="center"/>
    </xf>
    <xf numFmtId="3" fontId="13" fillId="0" borderId="3" xfId="7" applyNumberFormat="1" applyFont="1" applyFill="1" applyBorder="1" applyAlignment="1">
      <alignment horizontal="center" vertical="center"/>
    </xf>
    <xf numFmtId="3" fontId="15" fillId="3" borderId="0" xfId="2" applyNumberFormat="1" applyFont="1" applyFill="1" applyBorder="1" applyAlignment="1">
      <alignment horizontal="center" vertical="center"/>
    </xf>
    <xf numFmtId="3" fontId="12" fillId="0" borderId="3" xfId="0" applyNumberFormat="1" applyFont="1" applyBorder="1" applyAlignment="1">
      <alignment horizontal="center" vertical="center"/>
    </xf>
    <xf numFmtId="0" fontId="13" fillId="0" borderId="2" xfId="2" applyFont="1" applyBorder="1" applyAlignment="1">
      <alignment horizontal="center" vertical="center"/>
    </xf>
    <xf numFmtId="0" fontId="13" fillId="0" borderId="3" xfId="2" applyFont="1" applyBorder="1" applyAlignment="1">
      <alignment horizontal="left" vertical="center"/>
    </xf>
    <xf numFmtId="0" fontId="14" fillId="0" borderId="6" xfId="0" quotePrefix="1" applyFont="1" applyBorder="1"/>
    <xf numFmtId="3" fontId="14" fillId="0" borderId="0" xfId="2" applyNumberFormat="1" applyFont="1" applyFill="1" applyBorder="1" applyAlignment="1">
      <alignment horizontal="center" vertical="center" wrapText="1"/>
    </xf>
    <xf numFmtId="3" fontId="14" fillId="3" borderId="0" xfId="2" applyNumberFormat="1" applyFont="1" applyFill="1" applyBorder="1" applyAlignment="1">
      <alignment horizontal="center" vertical="center"/>
    </xf>
    <xf numFmtId="3" fontId="13" fillId="0" borderId="3" xfId="2" applyNumberFormat="1" applyFont="1" applyFill="1" applyBorder="1" applyAlignment="1">
      <alignment horizontal="center" vertical="center"/>
    </xf>
    <xf numFmtId="165" fontId="14" fillId="0" borderId="0" xfId="2" applyNumberFormat="1" applyFont="1" applyFill="1" applyBorder="1" applyAlignment="1">
      <alignment horizontal="center" vertical="center"/>
    </xf>
    <xf numFmtId="3" fontId="14" fillId="3" borderId="0" xfId="2" applyNumberFormat="1" applyFont="1" applyFill="1" applyBorder="1" applyAlignment="1">
      <alignment horizontal="center" vertical="center" wrapText="1"/>
    </xf>
    <xf numFmtId="3" fontId="13" fillId="3" borderId="3" xfId="2" applyNumberFormat="1" applyFont="1" applyFill="1" applyBorder="1" applyAlignment="1">
      <alignment horizontal="center" vertical="center"/>
    </xf>
    <xf numFmtId="0" fontId="13" fillId="0" borderId="3" xfId="2" applyFont="1" applyBorder="1" applyAlignment="1">
      <alignment horizontal="left"/>
    </xf>
    <xf numFmtId="3" fontId="14" fillId="0" borderId="0" xfId="2" applyNumberFormat="1" applyFont="1" applyFill="1" applyBorder="1" applyAlignment="1">
      <alignment horizontal="center"/>
    </xf>
    <xf numFmtId="0" fontId="14" fillId="0" borderId="0" xfId="2" applyFont="1" applyFill="1" applyBorder="1"/>
    <xf numFmtId="0" fontId="14" fillId="0" borderId="0" xfId="2" applyFont="1" applyFill="1" applyBorder="1" applyAlignment="1">
      <alignment horizontal="left" indent="2"/>
    </xf>
    <xf numFmtId="3" fontId="14" fillId="0" borderId="0" xfId="2" applyNumberFormat="1" applyFont="1" applyFill="1" applyBorder="1" applyAlignment="1">
      <alignment horizontal="center" wrapText="1"/>
    </xf>
    <xf numFmtId="0" fontId="14" fillId="0" borderId="0" xfId="2" applyFont="1" applyFill="1" applyBorder="1" applyAlignment="1">
      <alignment wrapText="1"/>
    </xf>
    <xf numFmtId="0" fontId="14" fillId="0" borderId="0" xfId="2" applyFont="1" applyFill="1" applyBorder="1" applyAlignment="1">
      <alignment horizontal="left" vertical="center" wrapText="1"/>
    </xf>
    <xf numFmtId="0" fontId="13" fillId="0" borderId="3" xfId="2" applyFont="1" applyFill="1" applyBorder="1" applyAlignment="1">
      <alignment horizontal="left" vertical="center" wrapText="1"/>
    </xf>
    <xf numFmtId="9" fontId="13" fillId="0" borderId="3" xfId="2" applyNumberFormat="1" applyFont="1" applyBorder="1" applyAlignment="1">
      <alignment horizontal="center"/>
    </xf>
    <xf numFmtId="0" fontId="13" fillId="0" borderId="3" xfId="2" applyFont="1" applyFill="1" applyBorder="1"/>
    <xf numFmtId="0" fontId="13" fillId="0" borderId="2" xfId="2" applyFont="1" applyBorder="1" applyAlignment="1">
      <alignment horizontal="left" vertical="center"/>
    </xf>
    <xf numFmtId="0" fontId="15" fillId="0" borderId="0" xfId="2" applyFont="1" applyFill="1" applyBorder="1" applyAlignment="1">
      <alignment horizontal="left" vertical="center" wrapText="1" indent="1"/>
    </xf>
    <xf numFmtId="0" fontId="12" fillId="0" borderId="1" xfId="2" applyFont="1" applyFill="1" applyBorder="1" applyAlignment="1">
      <alignment horizontal="center" vertical="center" wrapText="1"/>
    </xf>
    <xf numFmtId="0" fontId="12" fillId="0" borderId="1" xfId="2" applyFont="1" applyFill="1" applyBorder="1" applyAlignment="1">
      <alignment vertical="center" wrapText="1"/>
    </xf>
    <xf numFmtId="0" fontId="12" fillId="0" borderId="8" xfId="2" applyFont="1" applyFill="1" applyBorder="1" applyAlignment="1">
      <alignment horizontal="left" vertical="center" wrapText="1" indent="1"/>
    </xf>
    <xf numFmtId="3" fontId="12" fillId="0" borderId="8" xfId="2" applyNumberFormat="1" applyFont="1" applyFill="1" applyBorder="1" applyAlignment="1">
      <alignment horizontal="center" vertical="center"/>
    </xf>
    <xf numFmtId="0" fontId="13" fillId="0" borderId="8" xfId="0" applyFont="1" applyBorder="1" applyAlignment="1">
      <alignment horizontal="center"/>
    </xf>
    <xf numFmtId="0" fontId="12" fillId="0" borderId="0" xfId="2" applyFont="1" applyFill="1" applyBorder="1" applyAlignment="1">
      <alignment wrapText="1"/>
    </xf>
    <xf numFmtId="1" fontId="15" fillId="0" borderId="0" xfId="8" applyNumberFormat="1" applyFont="1" applyFill="1" applyBorder="1" applyAlignment="1">
      <alignment horizontal="center" vertical="center" wrapText="1"/>
    </xf>
    <xf numFmtId="0" fontId="12" fillId="0" borderId="5" xfId="2" applyFont="1" applyFill="1" applyBorder="1" applyAlignment="1">
      <alignment vertical="center" wrapText="1"/>
    </xf>
    <xf numFmtId="0" fontId="12" fillId="0" borderId="5" xfId="2" applyFont="1" applyFill="1" applyBorder="1" applyAlignment="1">
      <alignment horizontal="center" vertical="center" wrapText="1"/>
    </xf>
    <xf numFmtId="3" fontId="15" fillId="0" borderId="3" xfId="2" applyNumberFormat="1" applyFont="1" applyFill="1" applyBorder="1" applyAlignment="1">
      <alignment horizontal="center" vertical="center"/>
    </xf>
    <xf numFmtId="0" fontId="15" fillId="0" borderId="0" xfId="2" applyFont="1" applyFill="1" applyBorder="1" applyAlignment="1">
      <alignment horizontal="left" wrapText="1"/>
    </xf>
    <xf numFmtId="0" fontId="15" fillId="0" borderId="0" xfId="2" applyFont="1" applyFill="1" applyBorder="1" applyAlignment="1">
      <alignment horizontal="left" wrapText="1" indent="2"/>
    </xf>
    <xf numFmtId="0" fontId="12" fillId="0" borderId="6" xfId="2" applyFont="1" applyFill="1" applyBorder="1" applyAlignment="1">
      <alignment horizontal="left" vertical="center" wrapText="1"/>
    </xf>
    <xf numFmtId="9" fontId="12" fillId="3" borderId="6" xfId="8" applyFont="1" applyFill="1" applyBorder="1" applyAlignment="1">
      <alignment horizontal="center" vertical="center" wrapText="1"/>
    </xf>
    <xf numFmtId="0" fontId="12" fillId="0" borderId="10" xfId="2" applyFont="1" applyFill="1" applyBorder="1" applyAlignment="1">
      <alignment wrapText="1"/>
    </xf>
    <xf numFmtId="3" fontId="15" fillId="0" borderId="10" xfId="2" applyNumberFormat="1" applyFont="1" applyFill="1" applyBorder="1" applyAlignment="1">
      <alignment horizontal="center" vertical="center"/>
    </xf>
    <xf numFmtId="0" fontId="15" fillId="0" borderId="3" xfId="2" applyFont="1" applyFill="1" applyBorder="1" applyAlignment="1">
      <alignment horizontal="left" wrapText="1" indent="2"/>
    </xf>
    <xf numFmtId="0" fontId="15" fillId="0" borderId="3" xfId="2" applyFont="1" applyFill="1" applyBorder="1" applyAlignment="1">
      <alignment horizontal="left" wrapText="1"/>
    </xf>
    <xf numFmtId="0" fontId="12" fillId="0" borderId="9" xfId="2" applyFont="1" applyFill="1" applyBorder="1" applyAlignment="1">
      <alignment horizontal="left" wrapText="1"/>
    </xf>
    <xf numFmtId="3" fontId="15" fillId="0" borderId="9" xfId="2" applyNumberFormat="1" applyFont="1" applyFill="1" applyBorder="1" applyAlignment="1">
      <alignment horizontal="center" vertical="center"/>
    </xf>
    <xf numFmtId="0" fontId="14" fillId="0" borderId="0" xfId="2" applyFont="1" applyBorder="1" applyAlignment="1">
      <alignment horizontal="left" vertical="center"/>
    </xf>
    <xf numFmtId="0" fontId="14" fillId="0" borderId="0" xfId="2" applyFont="1" applyFill="1" applyBorder="1" applyAlignment="1">
      <alignment horizontal="left" vertical="center"/>
    </xf>
    <xf numFmtId="0" fontId="13" fillId="0" borderId="3" xfId="2" applyFont="1" applyBorder="1" applyAlignment="1">
      <alignment horizontal="center" vertical="center"/>
    </xf>
    <xf numFmtId="0" fontId="13" fillId="0" borderId="0" xfId="2" applyFont="1" applyBorder="1" applyAlignment="1">
      <alignment horizontal="left" vertical="center"/>
    </xf>
    <xf numFmtId="9" fontId="13" fillId="3" borderId="0" xfId="2" applyNumberFormat="1" applyFont="1" applyFill="1" applyBorder="1" applyAlignment="1">
      <alignment horizontal="center" vertical="center" wrapText="1"/>
    </xf>
    <xf numFmtId="0" fontId="13" fillId="0" borderId="0" xfId="2" applyFont="1" applyFill="1" applyBorder="1" applyAlignment="1">
      <alignment horizontal="left" vertical="center"/>
    </xf>
    <xf numFmtId="3" fontId="14" fillId="3" borderId="9" xfId="2" applyNumberFormat="1" applyFont="1" applyFill="1" applyBorder="1" applyAlignment="1">
      <alignment horizontal="center" vertical="center"/>
    </xf>
    <xf numFmtId="0" fontId="14" fillId="0" borderId="0" xfId="2" applyFont="1" applyFill="1" applyBorder="1" applyAlignment="1">
      <alignment horizontal="left" vertical="center" indent="2"/>
    </xf>
    <xf numFmtId="3" fontId="14" fillId="0" borderId="3" xfId="2" applyNumberFormat="1" applyFont="1" applyFill="1" applyBorder="1" applyAlignment="1">
      <alignment horizontal="center" vertical="center"/>
    </xf>
    <xf numFmtId="0" fontId="13" fillId="0" borderId="2" xfId="2" applyFont="1" applyFill="1" applyBorder="1" applyAlignment="1">
      <alignment horizontal="left" vertical="center"/>
    </xf>
    <xf numFmtId="0" fontId="14" fillId="0" borderId="0" xfId="2" applyFont="1" applyFill="1" applyBorder="1" applyAlignment="1">
      <alignment horizontal="left" vertical="center" wrapText="1" indent="2"/>
    </xf>
    <xf numFmtId="0" fontId="13" fillId="0" borderId="0" xfId="2" applyFont="1" applyFill="1" applyBorder="1" applyAlignment="1">
      <alignment horizontal="left" vertical="center" wrapText="1"/>
    </xf>
    <xf numFmtId="0" fontId="14" fillId="0" borderId="3" xfId="2" applyFont="1" applyFill="1" applyBorder="1" applyAlignment="1">
      <alignment horizontal="left" vertical="center"/>
    </xf>
    <xf numFmtId="0" fontId="14" fillId="0" borderId="0" xfId="2" applyFont="1" applyFill="1" applyBorder="1" applyAlignment="1">
      <alignment horizontal="left" vertical="center" wrapText="1" indent="4"/>
    </xf>
    <xf numFmtId="0" fontId="15" fillId="0" borderId="1" xfId="2" applyFont="1" applyFill="1" applyBorder="1" applyAlignment="1">
      <alignment vertical="center" wrapText="1"/>
    </xf>
    <xf numFmtId="3" fontId="14" fillId="0" borderId="1" xfId="2" applyNumberFormat="1" applyFont="1" applyFill="1" applyBorder="1" applyAlignment="1">
      <alignment horizontal="center" vertical="center"/>
    </xf>
    <xf numFmtId="0" fontId="13" fillId="0" borderId="8" xfId="0" applyFont="1" applyBorder="1" applyAlignment="1">
      <alignment horizontal="center" vertical="center"/>
    </xf>
    <xf numFmtId="0" fontId="15" fillId="0" borderId="0" xfId="0" applyFont="1" applyFill="1" applyBorder="1" applyAlignment="1"/>
    <xf numFmtId="3" fontId="15" fillId="0" borderId="0" xfId="0" applyNumberFormat="1" applyFont="1" applyBorder="1" applyAlignment="1">
      <alignment horizontal="right" indent="1"/>
    </xf>
    <xf numFmtId="3" fontId="25" fillId="0" borderId="0" xfId="0" applyNumberFormat="1" applyFont="1" applyFill="1" applyBorder="1" applyAlignment="1">
      <alignment horizontal="center" vertical="center"/>
    </xf>
    <xf numFmtId="0" fontId="12" fillId="0" borderId="0" xfId="0" applyFont="1" applyFill="1" applyBorder="1" applyAlignment="1">
      <alignment horizontal="left" wrapText="1"/>
    </xf>
    <xf numFmtId="10" fontId="15" fillId="0" borderId="3" xfId="1" applyNumberFormat="1" applyFont="1" applyFill="1" applyBorder="1" applyAlignment="1">
      <alignment horizontal="center" vertical="center" wrapText="1"/>
    </xf>
    <xf numFmtId="3" fontId="8" fillId="0" borderId="0" xfId="0" applyNumberFormat="1" applyFont="1" applyFill="1" applyBorder="1" applyAlignment="1">
      <alignment horizontal="center" vertical="center" wrapText="1"/>
    </xf>
    <xf numFmtId="0" fontId="25" fillId="0" borderId="0" xfId="0" applyFont="1" applyFill="1" applyBorder="1" applyAlignment="1">
      <alignment horizontal="center" vertical="center" wrapText="1"/>
    </xf>
    <xf numFmtId="3" fontId="25" fillId="0" borderId="0" xfId="0" applyNumberFormat="1" applyFont="1" applyFill="1" applyBorder="1" applyAlignment="1">
      <alignment horizontal="center" vertical="center" wrapText="1"/>
    </xf>
    <xf numFmtId="10" fontId="8" fillId="0" borderId="0" xfId="1" applyNumberFormat="1" applyFont="1" applyFill="1" applyBorder="1" applyAlignment="1">
      <alignment horizontal="center" vertical="center" wrapText="1"/>
    </xf>
    <xf numFmtId="10" fontId="15" fillId="0" borderId="0" xfId="1" applyNumberFormat="1" applyFont="1" applyFill="1" applyBorder="1" applyAlignment="1">
      <alignment horizontal="center" vertical="center" wrapText="1"/>
    </xf>
    <xf numFmtId="0" fontId="8" fillId="0" borderId="0" xfId="0" applyFont="1" applyFill="1" applyBorder="1" applyAlignment="1">
      <alignment horizontal="left" vertical="center" wrapText="1" indent="2"/>
    </xf>
    <xf numFmtId="0" fontId="15" fillId="0" borderId="0" xfId="0" applyFont="1" applyFill="1" applyBorder="1" applyAlignment="1">
      <alignment horizontal="left" vertical="center" wrapText="1" indent="3"/>
    </xf>
    <xf numFmtId="0" fontId="14" fillId="0" borderId="0" xfId="0" applyFont="1" applyFill="1" applyBorder="1" applyAlignment="1">
      <alignment horizontal="left" indent="3"/>
    </xf>
    <xf numFmtId="0" fontId="15" fillId="0" borderId="8" xfId="0" applyFont="1" applyFill="1" applyBorder="1" applyAlignment="1">
      <alignment horizontal="left" vertical="center" wrapText="1" indent="2"/>
    </xf>
    <xf numFmtId="0" fontId="26" fillId="0" borderId="0" xfId="0" applyFont="1" applyFill="1" applyBorder="1"/>
    <xf numFmtId="0" fontId="0" fillId="2" borderId="0" xfId="0" applyFill="1"/>
    <xf numFmtId="0" fontId="27" fillId="2" borderId="0" xfId="0" applyFont="1" applyFill="1" applyBorder="1"/>
    <xf numFmtId="0" fontId="13" fillId="0" borderId="0" xfId="0" applyFont="1" applyFill="1" applyAlignment="1">
      <alignment horizontal="left"/>
    </xf>
    <xf numFmtId="0" fontId="13" fillId="2" borderId="0" xfId="0" applyFont="1" applyFill="1" applyAlignment="1">
      <alignment horizontal="left"/>
    </xf>
    <xf numFmtId="0" fontId="14" fillId="0" borderId="0" xfId="0" applyFont="1" applyFill="1"/>
    <xf numFmtId="0" fontId="14" fillId="2" borderId="0" xfId="0" applyFont="1" applyFill="1"/>
    <xf numFmtId="0" fontId="13" fillId="0" borderId="0" xfId="0" applyFont="1" applyAlignment="1">
      <alignment horizontal="left"/>
    </xf>
    <xf numFmtId="14" fontId="14" fillId="0" borderId="0" xfId="0" applyNumberFormat="1" applyFont="1" applyFill="1" applyAlignment="1">
      <alignment horizontal="right"/>
    </xf>
    <xf numFmtId="0" fontId="14" fillId="0" borderId="0" xfId="0" applyFont="1" applyAlignment="1">
      <alignment horizontal="right"/>
    </xf>
    <xf numFmtId="0" fontId="14" fillId="0" borderId="0" xfId="0" applyFont="1" applyFill="1" applyAlignment="1">
      <alignment horizontal="left"/>
    </xf>
    <xf numFmtId="0" fontId="15" fillId="0" borderId="0" xfId="4" applyFont="1" applyFill="1" applyBorder="1"/>
    <xf numFmtId="0" fontId="28" fillId="0" borderId="0" xfId="0" applyFont="1" applyFill="1" applyAlignment="1"/>
    <xf numFmtId="0" fontId="13" fillId="0" borderId="0" xfId="0" applyFont="1" applyFill="1" applyAlignment="1"/>
    <xf numFmtId="0" fontId="28" fillId="0" borderId="6" xfId="0" applyFont="1" applyFill="1" applyBorder="1" applyAlignment="1"/>
    <xf numFmtId="0" fontId="15" fillId="2" borderId="0" xfId="0" applyFont="1" applyFill="1" applyBorder="1" applyAlignment="1">
      <alignment horizontal="center"/>
    </xf>
    <xf numFmtId="0" fontId="15" fillId="2" borderId="0" xfId="0" applyFont="1" applyFill="1" applyBorder="1"/>
    <xf numFmtId="0" fontId="15" fillId="0" borderId="0" xfId="4" applyFont="1" applyFill="1" applyBorder="1" applyAlignment="1">
      <alignment horizontal="left"/>
    </xf>
    <xf numFmtId="0" fontId="15" fillId="0" borderId="8" xfId="4" applyFont="1" applyFill="1" applyBorder="1"/>
    <xf numFmtId="3" fontId="12" fillId="0" borderId="10" xfId="0" applyNumberFormat="1" applyFont="1" applyFill="1" applyBorder="1" applyAlignment="1">
      <alignment horizontal="center" vertical="center"/>
    </xf>
    <xf numFmtId="0" fontId="15" fillId="0" borderId="4" xfId="0" applyFont="1" applyFill="1" applyBorder="1" applyAlignment="1">
      <alignment horizontal="center" vertical="center"/>
    </xf>
    <xf numFmtId="3" fontId="15" fillId="0" borderId="10" xfId="0" applyNumberFormat="1" applyFont="1" applyFill="1" applyBorder="1" applyAlignment="1">
      <alignment horizontal="center" vertical="center"/>
    </xf>
    <xf numFmtId="0" fontId="15" fillId="0" borderId="10" xfId="0" applyFont="1" applyFill="1" applyBorder="1" applyAlignment="1">
      <alignment horizontal="justify" vertical="center" wrapText="1"/>
    </xf>
    <xf numFmtId="0" fontId="12" fillId="0" borderId="15" xfId="2" applyFont="1" applyFill="1" applyBorder="1" applyAlignment="1">
      <alignment horizontal="center" vertical="center" wrapText="1"/>
    </xf>
    <xf numFmtId="3" fontId="12" fillId="0" borderId="28" xfId="2" applyNumberFormat="1" applyFont="1" applyFill="1" applyBorder="1" applyAlignment="1">
      <alignment horizontal="center" vertical="center"/>
    </xf>
    <xf numFmtId="3" fontId="15" fillId="3" borderId="3" xfId="0" applyNumberFormat="1" applyFont="1" applyFill="1" applyBorder="1" applyAlignment="1">
      <alignment horizontal="center" vertical="center"/>
    </xf>
    <xf numFmtId="3" fontId="13" fillId="0" borderId="2" xfId="2" applyNumberFormat="1" applyFont="1" applyFill="1" applyBorder="1" applyAlignment="1">
      <alignment horizontal="center" vertical="center"/>
    </xf>
    <xf numFmtId="3" fontId="13" fillId="3" borderId="2" xfId="2" applyNumberFormat="1" applyFont="1" applyFill="1" applyBorder="1" applyAlignment="1">
      <alignment horizontal="center" vertical="center"/>
    </xf>
    <xf numFmtId="3" fontId="14" fillId="3" borderId="3" xfId="2" applyNumberFormat="1" applyFont="1" applyFill="1" applyBorder="1" applyAlignment="1">
      <alignment horizontal="center" vertical="center"/>
    </xf>
    <xf numFmtId="0" fontId="13" fillId="0" borderId="6" xfId="0" applyFont="1" applyFill="1" applyBorder="1" applyAlignment="1"/>
    <xf numFmtId="0" fontId="23" fillId="0" borderId="0" xfId="0" applyFont="1"/>
    <xf numFmtId="0" fontId="12" fillId="0" borderId="2" xfId="0" applyFont="1" applyFill="1" applyBorder="1" applyAlignment="1">
      <alignment horizontal="left" wrapText="1"/>
    </xf>
    <xf numFmtId="0" fontId="13" fillId="0" borderId="0" xfId="0" applyFont="1" applyFill="1" applyBorder="1" applyAlignment="1">
      <alignment horizontal="left" vertical="center" wrapText="1"/>
    </xf>
    <xf numFmtId="10" fontId="0" fillId="0" borderId="0" xfId="0" applyNumberFormat="1"/>
    <xf numFmtId="0" fontId="12" fillId="0" borderId="0" xfId="8" applyNumberFormat="1" applyFont="1" applyFill="1" applyBorder="1" applyAlignment="1">
      <alignment horizontal="center" vertical="center" wrapText="1"/>
    </xf>
    <xf numFmtId="0" fontId="12" fillId="0" borderId="0" xfId="2" applyFont="1" applyFill="1" applyBorder="1" applyAlignment="1">
      <alignment vertical="center" wrapText="1"/>
    </xf>
    <xf numFmtId="0" fontId="13" fillId="0" borderId="3" xfId="2" applyFont="1" applyBorder="1" applyAlignment="1">
      <alignment horizontal="center" vertical="center"/>
    </xf>
    <xf numFmtId="0" fontId="13" fillId="0" borderId="1" xfId="2" applyFont="1" applyBorder="1" applyAlignment="1">
      <alignment horizontal="center" vertical="center" wrapText="1"/>
    </xf>
    <xf numFmtId="0" fontId="13" fillId="0" borderId="3" xfId="2" applyFont="1" applyBorder="1" applyAlignment="1">
      <alignment horizontal="center" vertical="center" wrapText="1"/>
    </xf>
    <xf numFmtId="3" fontId="14" fillId="0" borderId="0" xfId="2" applyNumberFormat="1" applyFont="1" applyAlignment="1">
      <alignment horizontal="center" vertical="center"/>
    </xf>
    <xf numFmtId="3" fontId="14" fillId="0" borderId="0" xfId="2" applyNumberFormat="1" applyFont="1" applyAlignment="1">
      <alignment horizontal="center" vertical="center" wrapText="1"/>
    </xf>
    <xf numFmtId="3" fontId="14" fillId="3" borderId="0" xfId="2" applyNumberFormat="1" applyFont="1" applyFill="1" applyAlignment="1">
      <alignment horizontal="center" vertical="center"/>
    </xf>
    <xf numFmtId="3" fontId="14" fillId="0" borderId="3" xfId="2" applyNumberFormat="1" applyFont="1" applyBorder="1" applyAlignment="1">
      <alignment horizontal="center" vertical="center"/>
    </xf>
    <xf numFmtId="0" fontId="7" fillId="2" borderId="0" xfId="0" applyFont="1" applyFill="1" applyAlignment="1">
      <alignment vertical="center"/>
    </xf>
    <xf numFmtId="0" fontId="16" fillId="2" borderId="0" xfId="0" applyFont="1" applyFill="1"/>
    <xf numFmtId="164" fontId="10" fillId="0" borderId="0" xfId="0" applyNumberFormat="1" applyFont="1" applyAlignment="1">
      <alignment horizontal="left" vertical="center"/>
    </xf>
    <xf numFmtId="0" fontId="11" fillId="0" borderId="0" xfId="0" applyFont="1" applyAlignment="1">
      <alignment horizontal="center" vertical="center" wrapText="1"/>
    </xf>
    <xf numFmtId="14" fontId="12" fillId="0" borderId="3" xfId="0" applyNumberFormat="1" applyFont="1" applyBorder="1" applyAlignment="1">
      <alignment horizontal="center" vertical="center" wrapText="1"/>
    </xf>
    <xf numFmtId="14" fontId="12" fillId="0" borderId="1" xfId="0" applyNumberFormat="1" applyFont="1" applyBorder="1" applyAlignment="1">
      <alignment horizontal="center" vertical="center" wrapText="1"/>
    </xf>
    <xf numFmtId="3" fontId="15" fillId="0" borderId="2" xfId="0" applyNumberFormat="1" applyFont="1" applyBorder="1" applyAlignment="1">
      <alignment horizontal="center" vertical="center" wrapText="1"/>
    </xf>
    <xf numFmtId="3" fontId="15" fillId="0" borderId="16" xfId="0" applyNumberFormat="1" applyFont="1" applyBorder="1" applyAlignment="1">
      <alignment horizontal="center" vertical="center" wrapText="1"/>
    </xf>
    <xf numFmtId="3" fontId="15" fillId="0" borderId="0" xfId="0" applyNumberFormat="1" applyFont="1" applyAlignment="1">
      <alignment horizontal="center" vertical="center"/>
    </xf>
    <xf numFmtId="3" fontId="15" fillId="0" borderId="17" xfId="0" applyNumberFormat="1" applyFont="1" applyBorder="1" applyAlignment="1">
      <alignment horizontal="center" vertical="center"/>
    </xf>
    <xf numFmtId="3" fontId="15" fillId="3" borderId="0" xfId="0" applyNumberFormat="1" applyFont="1" applyFill="1" applyAlignment="1">
      <alignment horizontal="center" vertical="center"/>
    </xf>
    <xf numFmtId="3" fontId="15" fillId="0" borderId="3" xfId="0" applyNumberFormat="1" applyFont="1" applyBorder="1" applyAlignment="1">
      <alignment horizontal="center" vertical="center"/>
    </xf>
    <xf numFmtId="3" fontId="15" fillId="0" borderId="15" xfId="0" applyNumberFormat="1" applyFont="1" applyBorder="1" applyAlignment="1">
      <alignment horizontal="center" vertical="center"/>
    </xf>
    <xf numFmtId="9" fontId="13" fillId="0" borderId="1" xfId="2" applyNumberFormat="1" applyFont="1" applyBorder="1" applyAlignment="1">
      <alignment horizontal="center" vertical="center" wrapText="1"/>
    </xf>
    <xf numFmtId="0" fontId="14" fillId="0" borderId="0" xfId="2" applyFont="1" applyAlignment="1">
      <alignment horizontal="left" vertical="center"/>
    </xf>
    <xf numFmtId="0" fontId="14" fillId="0" borderId="0" xfId="2" applyFont="1" applyAlignment="1">
      <alignment horizontal="center" vertical="center"/>
    </xf>
    <xf numFmtId="0" fontId="14" fillId="0" borderId="0" xfId="2" applyFont="1" applyAlignment="1">
      <alignment horizontal="left" vertical="center" indent="2"/>
    </xf>
    <xf numFmtId="0" fontId="14" fillId="0" borderId="0" xfId="2" applyFont="1" applyAlignment="1">
      <alignment horizontal="left" vertical="center" wrapText="1" indent="2"/>
    </xf>
    <xf numFmtId="0" fontId="14" fillId="0" borderId="10" xfId="2" applyFont="1" applyBorder="1" applyAlignment="1">
      <alignment horizontal="left" vertical="center" indent="2"/>
    </xf>
    <xf numFmtId="0" fontId="14" fillId="0" borderId="10" xfId="2" applyFont="1" applyBorder="1" applyAlignment="1">
      <alignment horizontal="center" vertical="center"/>
    </xf>
    <xf numFmtId="0" fontId="14" fillId="0" borderId="11" xfId="0" applyFont="1" applyBorder="1" applyAlignment="1">
      <alignment horizontal="center" vertical="center"/>
    </xf>
    <xf numFmtId="0" fontId="14" fillId="0" borderId="11" xfId="2" applyFont="1" applyBorder="1" applyAlignment="1">
      <alignment horizontal="left" vertical="center"/>
    </xf>
    <xf numFmtId="0" fontId="14" fillId="0" borderId="11" xfId="2" applyFont="1" applyBorder="1" applyAlignment="1">
      <alignment horizontal="center" vertical="center"/>
    </xf>
    <xf numFmtId="0" fontId="14" fillId="0" borderId="0" xfId="2" applyFont="1" applyAlignment="1">
      <alignment horizontal="left" vertical="center" indent="4"/>
    </xf>
    <xf numFmtId="0" fontId="14" fillId="0" borderId="10" xfId="2" applyFont="1" applyBorder="1" applyAlignment="1">
      <alignment horizontal="left" vertical="center" indent="4"/>
    </xf>
    <xf numFmtId="0" fontId="14" fillId="0" borderId="3" xfId="2" applyFont="1" applyBorder="1" applyAlignment="1">
      <alignment vertical="center"/>
    </xf>
    <xf numFmtId="0" fontId="14" fillId="0" borderId="3" xfId="2" applyFont="1" applyBorder="1" applyAlignment="1">
      <alignment horizontal="center" vertical="center"/>
    </xf>
    <xf numFmtId="0" fontId="13" fillId="0" borderId="1" xfId="2" applyFont="1" applyBorder="1" applyAlignment="1">
      <alignment horizontal="center" vertical="center"/>
    </xf>
    <xf numFmtId="0" fontId="14" fillId="3" borderId="2" xfId="2" applyFont="1" applyFill="1" applyBorder="1" applyAlignment="1">
      <alignment horizontal="center" vertical="center"/>
    </xf>
    <xf numFmtId="9" fontId="14" fillId="3" borderId="2" xfId="2" applyNumberFormat="1" applyFont="1" applyFill="1" applyBorder="1" applyAlignment="1">
      <alignment horizontal="center" vertical="center" wrapText="1"/>
    </xf>
    <xf numFmtId="0" fontId="14" fillId="0" borderId="4" xfId="2" applyFont="1" applyBorder="1" applyAlignment="1">
      <alignment horizontal="left" vertical="center" wrapText="1" indent="2"/>
    </xf>
    <xf numFmtId="0" fontId="14" fillId="0" borderId="4" xfId="2" applyFont="1" applyBorder="1" applyAlignment="1">
      <alignment horizontal="center" vertical="center"/>
    </xf>
    <xf numFmtId="0" fontId="13" fillId="0" borderId="0" xfId="2" applyFont="1" applyAlignment="1">
      <alignment horizontal="left" vertical="center" wrapText="1"/>
    </xf>
    <xf numFmtId="0" fontId="14" fillId="3" borderId="0" xfId="2" applyFont="1" applyFill="1" applyAlignment="1">
      <alignment horizontal="center" vertical="center"/>
    </xf>
    <xf numFmtId="0" fontId="14" fillId="0" borderId="0" xfId="2" applyFont="1" applyAlignment="1">
      <alignment horizontal="left" vertical="center" wrapText="1"/>
    </xf>
    <xf numFmtId="0" fontId="14" fillId="0" borderId="4" xfId="2" applyFont="1" applyBorder="1" applyAlignment="1">
      <alignment horizontal="left" vertical="center" wrapText="1"/>
    </xf>
    <xf numFmtId="0" fontId="13" fillId="0" borderId="0" xfId="2" applyFont="1" applyAlignment="1">
      <alignment horizontal="left" vertical="center"/>
    </xf>
    <xf numFmtId="0" fontId="14" fillId="0" borderId="3" xfId="2" applyFont="1" applyBorder="1" applyAlignment="1">
      <alignment horizontal="left" vertical="center" indent="2"/>
    </xf>
    <xf numFmtId="0" fontId="14" fillId="0" borderId="2" xfId="2" applyFont="1" applyBorder="1" applyAlignment="1">
      <alignment horizontal="left" vertical="center"/>
    </xf>
    <xf numFmtId="0" fontId="14" fillId="0" borderId="2" xfId="2" applyFont="1" applyBorder="1" applyAlignment="1">
      <alignment horizontal="center" vertical="center"/>
    </xf>
    <xf numFmtId="0" fontId="14" fillId="0" borderId="4" xfId="2" applyFont="1" applyBorder="1" applyAlignment="1">
      <alignment horizontal="left" vertical="center" indent="2"/>
    </xf>
    <xf numFmtId="0" fontId="14" fillId="0" borderId="9" xfId="2" applyFont="1" applyBorder="1" applyAlignment="1">
      <alignment horizontal="left" vertical="center"/>
    </xf>
    <xf numFmtId="0" fontId="14" fillId="0" borderId="9" xfId="2" applyFont="1" applyBorder="1" applyAlignment="1">
      <alignment horizontal="center" vertical="center"/>
    </xf>
    <xf numFmtId="0" fontId="14" fillId="0" borderId="3" xfId="2" applyFont="1" applyBorder="1" applyAlignment="1">
      <alignment horizontal="left" vertical="center"/>
    </xf>
    <xf numFmtId="0" fontId="14" fillId="3" borderId="0" xfId="2" applyFont="1" applyFill="1" applyAlignment="1">
      <alignment horizontal="center" vertical="center" wrapText="1"/>
    </xf>
    <xf numFmtId="0" fontId="14" fillId="0" borderId="0" xfId="2" applyFont="1" applyAlignment="1">
      <alignment horizontal="center" vertical="center" wrapText="1"/>
    </xf>
    <xf numFmtId="0" fontId="14" fillId="3" borderId="3" xfId="2" applyFont="1" applyFill="1" applyBorder="1" applyAlignment="1">
      <alignment horizontal="center" vertical="center"/>
    </xf>
    <xf numFmtId="0" fontId="12" fillId="0" borderId="0" xfId="9" applyFont="1" applyAlignment="1">
      <alignment horizontal="left" vertical="center"/>
    </xf>
    <xf numFmtId="3" fontId="12" fillId="0" borderId="0" xfId="7" applyNumberFormat="1" applyFont="1" applyFill="1" applyBorder="1" applyAlignment="1">
      <alignment horizontal="right" vertical="center" indent="2"/>
    </xf>
    <xf numFmtId="0" fontId="15" fillId="0" borderId="0" xfId="9" applyFont="1" applyAlignment="1">
      <alignment horizontal="left" vertical="center" wrapText="1"/>
    </xf>
    <xf numFmtId="3" fontId="15" fillId="0" borderId="0" xfId="7" applyNumberFormat="1" applyFont="1" applyFill="1" applyBorder="1" applyAlignment="1">
      <alignment horizontal="right" vertical="center" indent="2"/>
    </xf>
    <xf numFmtId="0" fontId="15" fillId="0" borderId="0" xfId="9" applyFont="1" applyAlignment="1">
      <alignment wrapText="1"/>
    </xf>
    <xf numFmtId="0" fontId="15" fillId="0" borderId="0" xfId="9" applyFont="1"/>
    <xf numFmtId="0" fontId="12" fillId="0" borderId="0" xfId="9" applyFont="1"/>
    <xf numFmtId="0" fontId="15" fillId="0" borderId="3" xfId="9" applyFont="1" applyBorder="1" applyAlignment="1">
      <alignment wrapText="1"/>
    </xf>
    <xf numFmtId="3" fontId="15" fillId="0" borderId="3" xfId="7" applyNumberFormat="1" applyFont="1" applyFill="1" applyBorder="1" applyAlignment="1">
      <alignment horizontal="right" vertical="center" indent="2"/>
    </xf>
    <xf numFmtId="3" fontId="2" fillId="3" borderId="0" xfId="0" applyNumberFormat="1" applyFont="1" applyFill="1" applyBorder="1" applyAlignment="1">
      <alignment horizontal="right" vertical="center"/>
    </xf>
    <xf numFmtId="3" fontId="2" fillId="0" borderId="0" xfId="0" applyNumberFormat="1" applyFont="1" applyFill="1" applyBorder="1" applyAlignment="1">
      <alignment horizontal="right" vertical="center"/>
    </xf>
    <xf numFmtId="0" fontId="12" fillId="0" borderId="2" xfId="0" applyFont="1" applyBorder="1" applyAlignment="1">
      <alignment horizontal="center" vertical="center"/>
    </xf>
    <xf numFmtId="0" fontId="12" fillId="0" borderId="3" xfId="0" applyFont="1" applyBorder="1" applyAlignment="1">
      <alignment horizontal="center" vertical="center"/>
    </xf>
    <xf numFmtId="10" fontId="2" fillId="0" borderId="0" xfId="1" applyNumberFormat="1" applyFont="1" applyFill="1" applyBorder="1"/>
    <xf numFmtId="10" fontId="2" fillId="0" borderId="0" xfId="0" applyNumberFormat="1" applyFont="1"/>
    <xf numFmtId="10" fontId="2" fillId="0" borderId="0" xfId="1" applyNumberFormat="1" applyFont="1" applyFill="1" applyBorder="1" applyAlignment="1">
      <alignment vertical="center"/>
    </xf>
    <xf numFmtId="10" fontId="12" fillId="0" borderId="10" xfId="0" applyNumberFormat="1" applyFont="1" applyBorder="1" applyAlignment="1">
      <alignment horizontal="center" vertical="center"/>
    </xf>
    <xf numFmtId="3" fontId="14" fillId="0" borderId="10" xfId="2" applyNumberFormat="1" applyFont="1" applyBorder="1" applyAlignment="1">
      <alignment horizontal="center" vertical="center" wrapText="1"/>
    </xf>
    <xf numFmtId="3" fontId="14" fillId="0" borderId="11" xfId="2" applyNumberFormat="1" applyFont="1" applyBorder="1" applyAlignment="1">
      <alignment horizontal="center" vertical="center" wrapText="1"/>
    </xf>
    <xf numFmtId="3" fontId="14" fillId="0" borderId="4" xfId="2" applyNumberFormat="1" applyFont="1" applyBorder="1" applyAlignment="1">
      <alignment horizontal="center" vertical="center" wrapText="1"/>
    </xf>
    <xf numFmtId="3" fontId="14" fillId="3" borderId="0" xfId="2" applyNumberFormat="1" applyFont="1" applyFill="1" applyAlignment="1">
      <alignment horizontal="center" vertical="center" wrapText="1"/>
    </xf>
    <xf numFmtId="3" fontId="14" fillId="0" borderId="2" xfId="2" applyNumberFormat="1" applyFont="1" applyBorder="1" applyAlignment="1">
      <alignment horizontal="center" vertical="center" wrapText="1"/>
    </xf>
    <xf numFmtId="3" fontId="14" fillId="0" borderId="9" xfId="2" applyNumberFormat="1" applyFont="1" applyBorder="1" applyAlignment="1">
      <alignment horizontal="center" vertical="center" wrapText="1"/>
    </xf>
    <xf numFmtId="0" fontId="12" fillId="0" borderId="1" xfId="2" applyFont="1" applyBorder="1" applyAlignment="1">
      <alignment horizontal="center" vertical="center"/>
    </xf>
    <xf numFmtId="14" fontId="12" fillId="0" borderId="15" xfId="0" applyNumberFormat="1" applyFont="1" applyBorder="1" applyAlignment="1">
      <alignment horizontal="center" vertical="center" wrapText="1"/>
    </xf>
    <xf numFmtId="0" fontId="15" fillId="0" borderId="2" xfId="0" applyFont="1" applyBorder="1" applyAlignment="1">
      <alignment vertical="center" wrapText="1"/>
    </xf>
    <xf numFmtId="0" fontId="15" fillId="0" borderId="0" xfId="0" applyFont="1" applyAlignment="1">
      <alignment vertical="center" wrapText="1"/>
    </xf>
    <xf numFmtId="0" fontId="15" fillId="0" borderId="3" xfId="0" applyFont="1" applyBorder="1" applyAlignment="1">
      <alignment vertical="center" wrapText="1"/>
    </xf>
    <xf numFmtId="3" fontId="2" fillId="0" borderId="10" xfId="0" applyNumberFormat="1" applyFont="1" applyBorder="1" applyAlignment="1">
      <alignment horizontal="center" vertical="center"/>
    </xf>
    <xf numFmtId="3" fontId="2" fillId="0" borderId="0" xfId="0" applyNumberFormat="1" applyFont="1" applyAlignment="1">
      <alignment horizontal="center" vertical="center"/>
    </xf>
    <xf numFmtId="3" fontId="2" fillId="0" borderId="3" xfId="2" applyNumberFormat="1" applyFont="1" applyBorder="1" applyAlignment="1">
      <alignment horizontal="center" vertical="center"/>
    </xf>
    <xf numFmtId="3" fontId="0" fillId="0" borderId="0" xfId="0" applyNumberFormat="1"/>
    <xf numFmtId="10" fontId="15" fillId="0" borderId="0" xfId="1" applyNumberFormat="1" applyFont="1" applyFill="1" applyBorder="1" applyAlignment="1">
      <alignment horizontal="center" vertical="center"/>
    </xf>
    <xf numFmtId="10" fontId="15" fillId="0" borderId="0" xfId="0" applyNumberFormat="1" applyFont="1" applyFill="1" applyBorder="1" applyAlignment="1">
      <alignment horizontal="center" vertical="center"/>
    </xf>
    <xf numFmtId="10" fontId="12" fillId="0" borderId="4" xfId="1" applyNumberFormat="1" applyFont="1" applyFill="1" applyBorder="1" applyAlignment="1">
      <alignment horizontal="center" vertical="center"/>
    </xf>
    <xf numFmtId="0" fontId="15" fillId="0" borderId="8" xfId="0" applyFont="1" applyFill="1" applyBorder="1" applyAlignment="1">
      <alignment horizontal="justify" vertical="center" wrapText="1"/>
    </xf>
    <xf numFmtId="14" fontId="12" fillId="0" borderId="8" xfId="0" applyNumberFormat="1" applyFont="1" applyFill="1" applyBorder="1" applyAlignment="1">
      <alignment horizontal="center" vertical="center"/>
    </xf>
    <xf numFmtId="14" fontId="24" fillId="2" borderId="5" xfId="0" applyNumberFormat="1" applyFont="1" applyFill="1" applyBorder="1" applyAlignment="1">
      <alignment horizontal="center"/>
    </xf>
    <xf numFmtId="0" fontId="8" fillId="0" borderId="0" xfId="0" applyNumberFormat="1" applyFont="1" applyFill="1" applyAlignment="1">
      <alignment horizontal="left" vertical="center" wrapText="1"/>
    </xf>
    <xf numFmtId="0" fontId="12" fillId="0" borderId="6" xfId="0" applyFont="1" applyFill="1" applyBorder="1" applyAlignment="1">
      <alignment horizontal="left" vertical="center" wrapText="1"/>
    </xf>
    <xf numFmtId="0" fontId="13" fillId="0" borderId="0" xfId="0" applyFont="1" applyFill="1" applyBorder="1" applyAlignment="1">
      <alignment horizontal="left"/>
    </xf>
    <xf numFmtId="0" fontId="13" fillId="0" borderId="0" xfId="0" applyFont="1" applyFill="1" applyBorder="1" applyAlignment="1">
      <alignment horizontal="left" wrapText="1"/>
    </xf>
    <xf numFmtId="0" fontId="12" fillId="0" borderId="2" xfId="0" applyFont="1" applyFill="1" applyBorder="1" applyAlignment="1">
      <alignment horizontal="center" vertical="center" wrapText="1"/>
    </xf>
    <xf numFmtId="0" fontId="12" fillId="0" borderId="3"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0" xfId="0" applyFont="1" applyAlignment="1">
      <alignment horizontal="left" wrapText="1"/>
    </xf>
    <xf numFmtId="0" fontId="2" fillId="0" borderId="0" xfId="0" applyFont="1" applyAlignment="1">
      <alignment horizontal="left" wrapText="1"/>
    </xf>
    <xf numFmtId="0" fontId="12" fillId="0" borderId="2" xfId="0" applyFont="1" applyBorder="1" applyAlignment="1">
      <alignment horizontal="center" vertical="center" wrapText="1"/>
    </xf>
    <xf numFmtId="0" fontId="12" fillId="0" borderId="0" xfId="0" applyFont="1" applyBorder="1" applyAlignment="1">
      <alignment horizontal="center" vertical="center" wrapText="1"/>
    </xf>
    <xf numFmtId="0" fontId="12" fillId="0" borderId="1" xfId="0" applyFont="1" applyBorder="1" applyAlignment="1">
      <alignment horizontal="center"/>
    </xf>
    <xf numFmtId="14" fontId="13" fillId="0" borderId="3" xfId="0" applyNumberFormat="1" applyFont="1" applyBorder="1" applyAlignment="1">
      <alignment horizontal="left"/>
    </xf>
    <xf numFmtId="0" fontId="13" fillId="0" borderId="3" xfId="0" applyFont="1" applyBorder="1" applyAlignment="1">
      <alignment horizontal="left"/>
    </xf>
    <xf numFmtId="0" fontId="15" fillId="0" borderId="2" xfId="0" applyFont="1" applyFill="1" applyBorder="1" applyAlignment="1">
      <alignment horizontal="left" vertical="center" wrapText="1"/>
    </xf>
    <xf numFmtId="0" fontId="12" fillId="0" borderId="3" xfId="0" applyFont="1" applyBorder="1" applyAlignment="1">
      <alignment horizontal="center" vertical="center" wrapText="1"/>
    </xf>
    <xf numFmtId="0" fontId="12" fillId="0" borderId="1" xfId="0" applyFont="1" applyBorder="1" applyAlignment="1">
      <alignment horizontal="center" vertical="center" wrapText="1"/>
    </xf>
    <xf numFmtId="0" fontId="30" fillId="0" borderId="0" xfId="0" applyNumberFormat="1" applyFont="1" applyFill="1" applyAlignment="1">
      <alignment horizontal="left" vertical="center" wrapText="1"/>
    </xf>
    <xf numFmtId="0" fontId="15" fillId="0" borderId="0" xfId="0" applyFont="1" applyFill="1" applyBorder="1" applyAlignment="1">
      <alignment horizontal="left" vertical="center" wrapText="1"/>
    </xf>
    <xf numFmtId="0" fontId="12" fillId="0" borderId="5" xfId="0" applyFont="1" applyFill="1" applyBorder="1" applyAlignment="1">
      <alignment horizontal="center" vertical="center" wrapText="1"/>
    </xf>
    <xf numFmtId="0" fontId="21" fillId="0" borderId="0" xfId="0" applyFont="1" applyFill="1" applyBorder="1" applyAlignment="1">
      <alignment horizontal="left" vertical="center" wrapText="1"/>
    </xf>
    <xf numFmtId="0" fontId="21" fillId="0" borderId="11" xfId="0" applyFont="1" applyFill="1" applyBorder="1" applyAlignment="1">
      <alignment horizontal="left" vertical="center" wrapText="1"/>
    </xf>
    <xf numFmtId="0" fontId="12" fillId="0" borderId="2" xfId="0" applyFont="1" applyFill="1" applyBorder="1" applyAlignment="1">
      <alignment horizontal="left" wrapText="1"/>
    </xf>
    <xf numFmtId="0" fontId="13" fillId="0" borderId="0" xfId="0" applyFont="1" applyFill="1" applyBorder="1" applyAlignment="1">
      <alignment horizontal="left" vertical="center" wrapText="1"/>
    </xf>
    <xf numFmtId="0" fontId="12" fillId="0" borderId="0" xfId="0" applyFont="1" applyFill="1" applyBorder="1" applyAlignment="1">
      <alignment horizontal="left" vertical="center" wrapText="1"/>
    </xf>
    <xf numFmtId="0" fontId="25" fillId="0" borderId="0" xfId="0" applyNumberFormat="1" applyFont="1" applyFill="1" applyAlignment="1">
      <alignment horizontal="left" vertical="center" wrapText="1"/>
    </xf>
    <xf numFmtId="14" fontId="12" fillId="0" borderId="1" xfId="0" applyNumberFormat="1" applyFont="1" applyFill="1" applyBorder="1" applyAlignment="1">
      <alignment horizontal="center" vertical="center" wrapText="1"/>
    </xf>
    <xf numFmtId="0" fontId="21" fillId="0" borderId="0" xfId="0" applyFont="1" applyFill="1" applyBorder="1" applyAlignment="1">
      <alignment horizontal="left" vertical="center"/>
    </xf>
    <xf numFmtId="0" fontId="21" fillId="0" borderId="11" xfId="0" applyFont="1" applyFill="1" applyBorder="1" applyAlignment="1">
      <alignment horizontal="left" vertical="center"/>
    </xf>
    <xf numFmtId="14" fontId="13" fillId="0" borderId="0" xfId="0" applyNumberFormat="1" applyFont="1" applyBorder="1" applyAlignment="1">
      <alignment horizontal="left"/>
    </xf>
    <xf numFmtId="0" fontId="12" fillId="0" borderId="11" xfId="0" applyFont="1" applyFill="1" applyBorder="1" applyAlignment="1">
      <alignment horizontal="left" vertical="center" wrapText="1"/>
    </xf>
    <xf numFmtId="0" fontId="13" fillId="0" borderId="13" xfId="0" applyFont="1" applyBorder="1" applyAlignment="1">
      <alignment horizontal="center" vertical="center" wrapText="1"/>
    </xf>
    <xf numFmtId="0" fontId="13" fillId="0" borderId="13" xfId="0" applyFont="1" applyBorder="1" applyAlignment="1">
      <alignment horizontal="center" vertical="center"/>
    </xf>
    <xf numFmtId="0" fontId="13" fillId="0" borderId="6" xfId="0" applyFont="1" applyFill="1" applyBorder="1" applyAlignment="1">
      <alignment horizontal="left" vertical="center" wrapText="1"/>
    </xf>
    <xf numFmtId="0" fontId="13" fillId="0" borderId="11" xfId="0" applyFont="1" applyFill="1" applyBorder="1" applyAlignment="1">
      <alignment horizontal="left"/>
    </xf>
    <xf numFmtId="0" fontId="13" fillId="0" borderId="6" xfId="0" applyFont="1" applyBorder="1" applyAlignment="1">
      <alignment horizontal="center" vertical="center" wrapText="1"/>
    </xf>
    <xf numFmtId="0" fontId="13" fillId="0" borderId="6" xfId="0" applyFont="1" applyBorder="1" applyAlignment="1">
      <alignment horizontal="center" vertical="center"/>
    </xf>
    <xf numFmtId="0" fontId="13" fillId="0" borderId="8" xfId="0" applyFont="1" applyBorder="1" applyAlignment="1">
      <alignment horizontal="center" vertical="center"/>
    </xf>
    <xf numFmtId="0" fontId="12" fillId="0" borderId="2" xfId="2" applyFont="1" applyBorder="1" applyAlignment="1">
      <alignment horizontal="center" vertical="center" wrapText="1"/>
    </xf>
    <xf numFmtId="0" fontId="12" fillId="0" borderId="0" xfId="2" applyFont="1" applyBorder="1" applyAlignment="1">
      <alignment horizontal="center" vertical="center" wrapText="1"/>
    </xf>
    <xf numFmtId="0" fontId="12" fillId="0" borderId="3" xfId="2" applyFont="1" applyBorder="1" applyAlignment="1">
      <alignment horizontal="center" vertical="center" wrapText="1"/>
    </xf>
    <xf numFmtId="0" fontId="12" fillId="0" borderId="1" xfId="2" applyFont="1" applyBorder="1" applyAlignment="1">
      <alignment horizontal="center" vertical="center" wrapText="1"/>
    </xf>
    <xf numFmtId="0" fontId="12" fillId="0" borderId="1" xfId="2" applyFont="1" applyBorder="1" applyAlignment="1">
      <alignment horizontal="left" vertical="center" wrapText="1"/>
    </xf>
    <xf numFmtId="0" fontId="12" fillId="0" borderId="14" xfId="2" applyFont="1" applyBorder="1" applyAlignment="1">
      <alignment horizontal="left" vertical="center" wrapText="1"/>
    </xf>
    <xf numFmtId="0" fontId="12" fillId="0" borderId="18" xfId="2" applyFont="1" applyBorder="1" applyAlignment="1">
      <alignment horizontal="left" vertical="center" wrapText="1"/>
    </xf>
    <xf numFmtId="0" fontId="12" fillId="0" borderId="2" xfId="2" applyFont="1" applyBorder="1" applyAlignment="1">
      <alignment horizontal="center" vertical="center"/>
    </xf>
    <xf numFmtId="0" fontId="12" fillId="0" borderId="0" xfId="2" applyFont="1" applyBorder="1" applyAlignment="1">
      <alignment horizontal="center" vertical="center"/>
    </xf>
    <xf numFmtId="0" fontId="12" fillId="0" borderId="3" xfId="2" applyFont="1" applyBorder="1" applyAlignment="1">
      <alignment horizontal="center" vertical="center"/>
    </xf>
    <xf numFmtId="0" fontId="12" fillId="0" borderId="5" xfId="0" applyFont="1" applyBorder="1" applyAlignment="1">
      <alignment horizontal="center" vertical="center" wrapText="1"/>
    </xf>
    <xf numFmtId="0" fontId="12" fillId="0" borderId="6" xfId="0" applyFont="1" applyBorder="1" applyAlignment="1">
      <alignment horizontal="center" vertical="center" wrapText="1"/>
    </xf>
    <xf numFmtId="0" fontId="12" fillId="0" borderId="8" xfId="0" applyFont="1" applyBorder="1" applyAlignment="1">
      <alignment horizontal="center" vertical="center" wrapText="1"/>
    </xf>
    <xf numFmtId="0" fontId="8" fillId="0" borderId="0" xfId="0" applyFont="1" applyAlignment="1">
      <alignment horizontal="left" vertical="center" wrapText="1"/>
    </xf>
    <xf numFmtId="0" fontId="12" fillId="0" borderId="2" xfId="9" applyFont="1" applyBorder="1" applyAlignment="1">
      <alignment horizontal="center" vertical="center"/>
    </xf>
    <xf numFmtId="0" fontId="12" fillId="0" borderId="3" xfId="9" applyFont="1" applyBorder="1" applyAlignment="1">
      <alignment horizontal="center" vertical="center"/>
    </xf>
    <xf numFmtId="0" fontId="12" fillId="0" borderId="2" xfId="9" applyFont="1" applyBorder="1" applyAlignment="1">
      <alignment horizontal="center" vertical="center" wrapText="1"/>
    </xf>
    <xf numFmtId="0" fontId="12" fillId="0" borderId="3" xfId="9" applyFont="1" applyBorder="1" applyAlignment="1">
      <alignment horizontal="center" vertical="center" wrapText="1"/>
    </xf>
    <xf numFmtId="0" fontId="12" fillId="0" borderId="14" xfId="2" applyFont="1" applyBorder="1" applyAlignment="1">
      <alignment horizontal="center" vertical="center" wrapText="1"/>
    </xf>
    <xf numFmtId="0" fontId="12" fillId="0" borderId="18" xfId="2" applyFont="1" applyBorder="1" applyAlignment="1">
      <alignment horizontal="center" vertical="top" wrapText="1"/>
    </xf>
    <xf numFmtId="0" fontId="12" fillId="0" borderId="14" xfId="2" applyFont="1" applyBorder="1" applyAlignment="1">
      <alignment horizontal="center" vertical="top" wrapText="1"/>
    </xf>
    <xf numFmtId="0" fontId="12" fillId="0" borderId="18" xfId="2" applyFont="1" applyBorder="1" applyAlignment="1">
      <alignment horizontal="center" vertical="center" wrapText="1"/>
    </xf>
    <xf numFmtId="0" fontId="12" fillId="0" borderId="16" xfId="2" applyFont="1" applyBorder="1" applyAlignment="1">
      <alignment horizontal="center" vertical="center" wrapText="1"/>
    </xf>
    <xf numFmtId="0" fontId="12" fillId="0" borderId="15" xfId="2" applyFont="1" applyBorder="1" applyAlignment="1">
      <alignment horizontal="center" vertical="center" wrapText="1"/>
    </xf>
    <xf numFmtId="0" fontId="12" fillId="0" borderId="20" xfId="2" applyFont="1" applyBorder="1" applyAlignment="1">
      <alignment horizontal="center" vertical="center" wrapText="1"/>
    </xf>
    <xf numFmtId="0" fontId="12" fillId="0" borderId="19" xfId="2" applyFont="1" applyBorder="1" applyAlignment="1">
      <alignment horizontal="center" vertical="center" wrapText="1"/>
    </xf>
    <xf numFmtId="0" fontId="13" fillId="0" borderId="2" xfId="2" applyFont="1" applyBorder="1" applyAlignment="1">
      <alignment horizontal="center" vertical="center"/>
    </xf>
    <xf numFmtId="0" fontId="13" fillId="0" borderId="3" xfId="2" applyFont="1" applyBorder="1" applyAlignment="1">
      <alignment horizontal="center" vertical="center"/>
    </xf>
    <xf numFmtId="0" fontId="13" fillId="0" borderId="1" xfId="2" applyFont="1" applyBorder="1" applyAlignment="1">
      <alignment horizontal="center" vertical="center" wrapText="1"/>
    </xf>
    <xf numFmtId="0" fontId="13" fillId="0" borderId="18" xfId="0" applyFont="1" applyBorder="1" applyAlignment="1">
      <alignment horizontal="left"/>
    </xf>
    <xf numFmtId="0" fontId="13" fillId="0" borderId="1" xfId="0" applyFont="1" applyBorder="1" applyAlignment="1">
      <alignment horizontal="left"/>
    </xf>
    <xf numFmtId="14" fontId="12" fillId="0" borderId="16" xfId="0" applyNumberFormat="1" applyFont="1" applyFill="1" applyBorder="1" applyAlignment="1">
      <alignment horizontal="center" vertical="center" wrapText="1"/>
    </xf>
    <xf numFmtId="14" fontId="12" fillId="0" borderId="17" xfId="0" applyNumberFormat="1" applyFont="1" applyFill="1" applyBorder="1" applyAlignment="1">
      <alignment horizontal="center" vertical="center" wrapText="1"/>
    </xf>
    <xf numFmtId="14" fontId="12" fillId="0" borderId="15" xfId="0" applyNumberFormat="1" applyFont="1" applyFill="1" applyBorder="1" applyAlignment="1">
      <alignment horizontal="center" vertical="center" wrapText="1"/>
    </xf>
    <xf numFmtId="14" fontId="12" fillId="0" borderId="0" xfId="0" applyNumberFormat="1" applyFont="1" applyFill="1" applyBorder="1" applyAlignment="1">
      <alignment horizontal="center" vertical="center" wrapText="1"/>
    </xf>
    <xf numFmtId="14" fontId="12" fillId="0" borderId="3" xfId="0" applyNumberFormat="1" applyFont="1" applyFill="1" applyBorder="1" applyAlignment="1">
      <alignment horizontal="center" vertical="center" wrapText="1"/>
    </xf>
    <xf numFmtId="0" fontId="12" fillId="0" borderId="0" xfId="0" applyFont="1" applyFill="1" applyBorder="1" applyAlignment="1">
      <alignment horizontal="center" vertical="center" wrapText="1"/>
    </xf>
    <xf numFmtId="0" fontId="13" fillId="0" borderId="2" xfId="2" applyFont="1" applyBorder="1" applyAlignment="1">
      <alignment horizontal="center" vertical="center" wrapText="1"/>
    </xf>
    <xf numFmtId="0" fontId="13" fillId="0" borderId="3" xfId="2" applyFont="1" applyBorder="1" applyAlignment="1">
      <alignment horizontal="center" vertical="center" wrapText="1"/>
    </xf>
    <xf numFmtId="9" fontId="13" fillId="0" borderId="2" xfId="2" applyNumberFormat="1" applyFont="1" applyBorder="1" applyAlignment="1">
      <alignment horizontal="center" vertical="center" wrapText="1"/>
    </xf>
    <xf numFmtId="9" fontId="13" fillId="0" borderId="3" xfId="2" applyNumberFormat="1" applyFont="1" applyBorder="1" applyAlignment="1">
      <alignment horizontal="center" vertical="center" wrapText="1"/>
    </xf>
    <xf numFmtId="0" fontId="12" fillId="0" borderId="6" xfId="2" applyFont="1" applyFill="1" applyBorder="1" applyAlignment="1">
      <alignment horizontal="center" vertical="center" wrapText="1"/>
    </xf>
    <xf numFmtId="0" fontId="12" fillId="0" borderId="0" xfId="2" applyFont="1" applyFill="1" applyBorder="1" applyAlignment="1">
      <alignment horizontal="center" vertical="center" wrapText="1"/>
    </xf>
    <xf numFmtId="0" fontId="12" fillId="0" borderId="3" xfId="2" applyFont="1" applyFill="1" applyBorder="1" applyAlignment="1">
      <alignment horizontal="center" vertical="center" wrapText="1"/>
    </xf>
    <xf numFmtId="0" fontId="12" fillId="0" borderId="1" xfId="2" applyFont="1" applyFill="1" applyBorder="1" applyAlignment="1">
      <alignment horizontal="center" vertical="center" wrapText="1"/>
    </xf>
    <xf numFmtId="0" fontId="12" fillId="0" borderId="7" xfId="2" applyFont="1" applyFill="1" applyBorder="1" applyAlignment="1">
      <alignment horizontal="center" vertical="center" wrapText="1"/>
    </xf>
    <xf numFmtId="0" fontId="12" fillId="0" borderId="14" xfId="2" applyFont="1" applyFill="1" applyBorder="1" applyAlignment="1">
      <alignment horizontal="center" vertical="center" wrapText="1"/>
    </xf>
    <xf numFmtId="0" fontId="8" fillId="0" borderId="0" xfId="0" applyNumberFormat="1" applyFont="1" applyFill="1" applyAlignment="1">
      <alignment vertical="center" wrapText="1"/>
    </xf>
    <xf numFmtId="0" fontId="13" fillId="0" borderId="1" xfId="2" applyFont="1" applyBorder="1" applyAlignment="1">
      <alignment horizontal="center" vertical="center"/>
    </xf>
    <xf numFmtId="0" fontId="14" fillId="0" borderId="2" xfId="2" applyFont="1" applyBorder="1" applyAlignment="1">
      <alignment horizontal="center" vertical="center" wrapText="1"/>
    </xf>
    <xf numFmtId="0" fontId="14" fillId="0" borderId="0" xfId="2" applyFont="1" applyAlignment="1">
      <alignment horizontal="center" vertical="center" wrapText="1"/>
    </xf>
    <xf numFmtId="0" fontId="14" fillId="0" borderId="10" xfId="2" applyFont="1" applyBorder="1" applyAlignment="1">
      <alignment horizontal="center" vertical="center" wrapText="1"/>
    </xf>
    <xf numFmtId="0" fontId="14" fillId="0" borderId="11" xfId="2" applyFont="1" applyBorder="1" applyAlignment="1">
      <alignment horizontal="center" vertical="center" wrapText="1"/>
    </xf>
    <xf numFmtId="0" fontId="13" fillId="0" borderId="2" xfId="0" applyFont="1" applyBorder="1" applyAlignment="1">
      <alignment horizontal="center"/>
    </xf>
    <xf numFmtId="0" fontId="13" fillId="0" borderId="2" xfId="0" applyFont="1" applyBorder="1" applyAlignment="1">
      <alignment horizontal="left" wrapText="1"/>
    </xf>
    <xf numFmtId="0" fontId="13" fillId="0" borderId="2" xfId="0" applyFont="1" applyBorder="1" applyAlignment="1">
      <alignment horizontal="left" vertical="center" wrapText="1"/>
    </xf>
    <xf numFmtId="0" fontId="13" fillId="0" borderId="2" xfId="0" applyFont="1" applyBorder="1" applyAlignment="1">
      <alignment vertical="center" wrapText="1"/>
    </xf>
    <xf numFmtId="0" fontId="13" fillId="0" borderId="2" xfId="0" applyFont="1" applyBorder="1" applyAlignment="1">
      <alignment horizontal="center" vertical="center" wrapText="1"/>
    </xf>
    <xf numFmtId="0" fontId="13" fillId="0" borderId="0" xfId="0" applyFont="1" applyBorder="1" applyAlignment="1">
      <alignment horizontal="left" vertical="center" wrapText="1"/>
    </xf>
    <xf numFmtId="0" fontId="13" fillId="0" borderId="0" xfId="2" applyFont="1" applyBorder="1" applyAlignment="1">
      <alignment horizontal="center" vertical="center"/>
    </xf>
    <xf numFmtId="0" fontId="12" fillId="0" borderId="14" xfId="0" applyFont="1" applyBorder="1" applyAlignment="1">
      <alignment horizontal="center" vertical="center" wrapText="1"/>
    </xf>
    <xf numFmtId="0" fontId="12" fillId="0" borderId="18" xfId="0" applyFont="1" applyBorder="1" applyAlignment="1">
      <alignment horizontal="center" vertical="center" wrapText="1"/>
    </xf>
    <xf numFmtId="10" fontId="2" fillId="0" borderId="0" xfId="1" applyNumberFormat="1" applyFont="1" applyFill="1" applyBorder="1" applyAlignment="1">
      <alignment horizontal="right"/>
    </xf>
  </cellXfs>
  <cellStyles count="13">
    <cellStyle name="Ezres 2" xfId="7" xr:uid="{00000000-0005-0000-0000-000000000000}"/>
    <cellStyle name="Ezres 3" xfId="6" xr:uid="{00000000-0005-0000-0000-000001000000}"/>
    <cellStyle name="Ezres 3 2" xfId="11" xr:uid="{25091AD4-C170-443D-8AF6-9C2E0C67E153}"/>
    <cellStyle name="Hivatkozás" xfId="4" builtinId="8"/>
    <cellStyle name="Normál" xfId="0" builtinId="0"/>
    <cellStyle name="Normál 2" xfId="2" xr:uid="{00000000-0005-0000-0000-000004000000}"/>
    <cellStyle name="Normál 2 2" xfId="3" xr:uid="{00000000-0005-0000-0000-000005000000}"/>
    <cellStyle name="Normál 23" xfId="5" xr:uid="{00000000-0005-0000-0000-000006000000}"/>
    <cellStyle name="Normál 23 2" xfId="10" xr:uid="{1366F76F-3D9F-49F3-87AA-BCD85DF1F31A}"/>
    <cellStyle name="Normál 4" xfId="9" xr:uid="{00000000-0005-0000-0000-000007000000}"/>
    <cellStyle name="Normál 4 2" xfId="12" xr:uid="{51AD42AD-33FA-467D-A7EC-400B8379CAF4}"/>
    <cellStyle name="Százalék" xfId="1" builtinId="5"/>
    <cellStyle name="Százalék 2" xfId="8" xr:uid="{00000000-0005-0000-0000-000009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calcChain" Target="calcChain.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s>
</file>

<file path=xl/theme/theme1.xml><?xml version="1.0" encoding="utf-8"?>
<a:theme xmlns:a="http://schemas.openxmlformats.org/drawingml/2006/main" name="Office-té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F129"/>
  <sheetViews>
    <sheetView showGridLines="0" tabSelected="1" zoomScale="85" zoomScaleNormal="85" workbookViewId="0"/>
  </sheetViews>
  <sheetFormatPr defaultRowHeight="14.5" x14ac:dyDescent="0.35"/>
  <cols>
    <col min="2" max="2" width="15" customWidth="1"/>
    <col min="3" max="3" width="137.81640625" customWidth="1"/>
  </cols>
  <sheetData>
    <row r="2" spans="1:6" ht="20.5" thickBot="1" x14ac:dyDescent="0.45">
      <c r="B2" s="310" t="s">
        <v>787</v>
      </c>
      <c r="C2" s="308"/>
      <c r="D2" s="98"/>
      <c r="E2" s="309"/>
      <c r="F2" s="309"/>
    </row>
    <row r="3" spans="1:6" ht="15" customHeight="1" thickBot="1" x14ac:dyDescent="0.4">
      <c r="B3" s="435">
        <v>44561</v>
      </c>
      <c r="C3" s="435"/>
      <c r="D3" s="98"/>
      <c r="E3" s="309"/>
      <c r="F3" s="309"/>
    </row>
    <row r="4" spans="1:6" x14ac:dyDescent="0.35">
      <c r="B4" s="337" t="s">
        <v>711</v>
      </c>
      <c r="C4" s="322"/>
      <c r="D4" s="320"/>
      <c r="E4" s="320"/>
      <c r="F4" s="320"/>
    </row>
    <row r="5" spans="1:6" x14ac:dyDescent="0.35">
      <c r="B5" s="319" t="s">
        <v>710</v>
      </c>
      <c r="C5" s="319" t="s">
        <v>712</v>
      </c>
      <c r="D5" s="311"/>
      <c r="E5" s="312"/>
      <c r="F5" s="312"/>
    </row>
    <row r="6" spans="1:6" x14ac:dyDescent="0.35">
      <c r="B6" s="319" t="s">
        <v>698</v>
      </c>
      <c r="C6" s="319" t="s">
        <v>713</v>
      </c>
      <c r="D6" s="311"/>
      <c r="E6" s="311"/>
      <c r="F6" s="311"/>
    </row>
    <row r="7" spans="1:6" x14ac:dyDescent="0.35">
      <c r="B7" s="323"/>
      <c r="C7" s="319"/>
      <c r="D7" s="313"/>
      <c r="E7" s="314"/>
      <c r="F7" s="314"/>
    </row>
    <row r="8" spans="1:6" x14ac:dyDescent="0.35">
      <c r="B8" s="17" t="s">
        <v>714</v>
      </c>
      <c r="C8" s="17"/>
      <c r="D8" s="311"/>
      <c r="E8" s="311"/>
      <c r="F8" s="311"/>
    </row>
    <row r="9" spans="1:6" x14ac:dyDescent="0.35">
      <c r="B9" s="319" t="s">
        <v>696</v>
      </c>
      <c r="C9" s="319" t="s">
        <v>715</v>
      </c>
      <c r="D9" s="313"/>
      <c r="E9" s="314"/>
      <c r="F9" s="314"/>
    </row>
    <row r="10" spans="1:6" x14ac:dyDescent="0.35">
      <c r="B10" s="319" t="s">
        <v>697</v>
      </c>
      <c r="C10" s="319" t="s">
        <v>716</v>
      </c>
      <c r="D10" s="313"/>
      <c r="E10" s="314"/>
      <c r="F10" s="314"/>
    </row>
    <row r="11" spans="1:6" x14ac:dyDescent="0.35">
      <c r="B11" s="319"/>
      <c r="C11" s="43"/>
      <c r="D11" s="313"/>
      <c r="E11" s="314"/>
      <c r="F11" s="314"/>
    </row>
    <row r="12" spans="1:6" x14ac:dyDescent="0.35">
      <c r="B12" s="21" t="s">
        <v>379</v>
      </c>
      <c r="C12" s="21"/>
      <c r="D12" s="321"/>
      <c r="E12" s="321"/>
      <c r="F12" s="321"/>
    </row>
    <row r="13" spans="1:6" x14ac:dyDescent="0.35">
      <c r="A13" s="209"/>
      <c r="B13" s="319" t="s">
        <v>695</v>
      </c>
      <c r="C13" s="319" t="s">
        <v>717</v>
      </c>
      <c r="D13" s="313"/>
      <c r="E13" s="313"/>
      <c r="F13" s="313"/>
    </row>
    <row r="14" spans="1:6" x14ac:dyDescent="0.35">
      <c r="B14" s="319"/>
      <c r="C14" s="319"/>
      <c r="D14" s="313"/>
      <c r="E14" s="313"/>
      <c r="F14" s="313"/>
    </row>
    <row r="15" spans="1:6" x14ac:dyDescent="0.35">
      <c r="B15" s="8" t="s">
        <v>196</v>
      </c>
      <c r="C15" s="17"/>
      <c r="D15" s="311"/>
      <c r="E15" s="315"/>
      <c r="F15" s="315"/>
    </row>
    <row r="16" spans="1:6" x14ac:dyDescent="0.35">
      <c r="A16" s="209"/>
      <c r="B16" s="319" t="s">
        <v>718</v>
      </c>
      <c r="C16" s="319" t="s">
        <v>719</v>
      </c>
      <c r="D16" s="316"/>
      <c r="E16" s="317"/>
      <c r="F16" s="31"/>
    </row>
    <row r="17" spans="1:6" x14ac:dyDescent="0.35">
      <c r="A17" s="209"/>
      <c r="B17" s="319" t="s">
        <v>720</v>
      </c>
      <c r="C17" s="319" t="s">
        <v>721</v>
      </c>
      <c r="D17" s="316"/>
      <c r="E17" s="317"/>
      <c r="F17" s="31"/>
    </row>
    <row r="18" spans="1:6" x14ac:dyDescent="0.35">
      <c r="A18" s="209"/>
      <c r="B18" s="319" t="s">
        <v>722</v>
      </c>
      <c r="C18" s="319" t="s">
        <v>723</v>
      </c>
      <c r="D18" s="316"/>
      <c r="E18" s="317"/>
      <c r="F18" s="31"/>
    </row>
    <row r="19" spans="1:6" x14ac:dyDescent="0.35">
      <c r="A19" s="209"/>
      <c r="B19" s="319"/>
      <c r="C19" s="319"/>
      <c r="D19" s="316"/>
      <c r="E19" s="317"/>
      <c r="F19" s="31"/>
    </row>
    <row r="20" spans="1:6" x14ac:dyDescent="0.35">
      <c r="A20" s="209"/>
      <c r="B20" s="315" t="s">
        <v>801</v>
      </c>
      <c r="C20" s="315"/>
      <c r="D20" s="316"/>
      <c r="E20" s="317"/>
      <c r="F20" s="31"/>
    </row>
    <row r="21" spans="1:6" x14ac:dyDescent="0.35">
      <c r="A21" s="209"/>
      <c r="B21" s="319" t="s">
        <v>802</v>
      </c>
      <c r="C21" s="319" t="s">
        <v>803</v>
      </c>
      <c r="D21" s="316"/>
      <c r="E21" s="317"/>
      <c r="F21" s="31"/>
    </row>
    <row r="22" spans="1:6" x14ac:dyDescent="0.35">
      <c r="B22" s="319" t="s">
        <v>804</v>
      </c>
      <c r="C22" s="319" t="s">
        <v>693</v>
      </c>
      <c r="D22" s="313"/>
      <c r="E22" s="313"/>
      <c r="F22" s="313"/>
    </row>
    <row r="23" spans="1:6" x14ac:dyDescent="0.35">
      <c r="B23" s="319"/>
      <c r="C23" s="319"/>
      <c r="D23" s="313"/>
      <c r="E23" s="313"/>
      <c r="F23" s="313"/>
    </row>
    <row r="24" spans="1:6" x14ac:dyDescent="0.35">
      <c r="B24" s="17" t="s">
        <v>724</v>
      </c>
      <c r="C24" s="17"/>
      <c r="D24" s="311"/>
      <c r="E24" s="311"/>
      <c r="F24" s="311"/>
    </row>
    <row r="25" spans="1:6" x14ac:dyDescent="0.35">
      <c r="A25" s="209"/>
      <c r="B25" s="319" t="s">
        <v>725</v>
      </c>
      <c r="C25" s="319" t="s">
        <v>726</v>
      </c>
      <c r="D25" s="313"/>
      <c r="E25" s="313"/>
      <c r="F25" s="313"/>
    </row>
    <row r="26" spans="1:6" x14ac:dyDescent="0.35">
      <c r="A26" s="209"/>
      <c r="B26" s="319" t="s">
        <v>727</v>
      </c>
      <c r="C26" s="319" t="s">
        <v>728</v>
      </c>
      <c r="D26" s="313"/>
      <c r="E26" s="313"/>
      <c r="F26" s="313"/>
    </row>
    <row r="27" spans="1:6" x14ac:dyDescent="0.35">
      <c r="A27" s="209"/>
      <c r="B27" s="319" t="s">
        <v>729</v>
      </c>
      <c r="C27" s="319" t="s">
        <v>730</v>
      </c>
      <c r="D27" s="313"/>
      <c r="E27" s="313"/>
      <c r="F27" s="313"/>
    </row>
    <row r="28" spans="1:6" x14ac:dyDescent="0.35">
      <c r="A28" s="209"/>
      <c r="B28" s="319" t="s">
        <v>699</v>
      </c>
      <c r="C28" s="319" t="s">
        <v>731</v>
      </c>
      <c r="D28" s="313"/>
      <c r="E28" s="313"/>
      <c r="F28" s="313"/>
    </row>
    <row r="29" spans="1:6" x14ac:dyDescent="0.35">
      <c r="A29" s="209"/>
      <c r="B29" s="319" t="s">
        <v>700</v>
      </c>
      <c r="C29" s="319" t="s">
        <v>732</v>
      </c>
      <c r="D29" s="313"/>
      <c r="E29" s="313"/>
      <c r="F29" s="313"/>
    </row>
    <row r="30" spans="1:6" x14ac:dyDescent="0.35">
      <c r="A30" s="209"/>
      <c r="B30" s="319" t="s">
        <v>701</v>
      </c>
      <c r="C30" s="319" t="s">
        <v>733</v>
      </c>
      <c r="D30" s="313"/>
      <c r="E30" s="313"/>
      <c r="F30" s="313"/>
    </row>
    <row r="31" spans="1:6" x14ac:dyDescent="0.35">
      <c r="B31" s="319"/>
      <c r="C31" s="319"/>
      <c r="D31" s="313"/>
      <c r="E31" s="313"/>
      <c r="F31" s="313"/>
    </row>
    <row r="32" spans="1:6" x14ac:dyDescent="0.35">
      <c r="B32" s="17" t="s">
        <v>734</v>
      </c>
      <c r="C32" s="17"/>
      <c r="D32" s="311"/>
      <c r="E32" s="311"/>
      <c r="F32" s="311"/>
    </row>
    <row r="33" spans="1:6" x14ac:dyDescent="0.35">
      <c r="A33" s="209"/>
      <c r="B33" s="319" t="s">
        <v>702</v>
      </c>
      <c r="C33" s="319" t="s">
        <v>735</v>
      </c>
      <c r="D33" s="318"/>
      <c r="E33" s="313"/>
      <c r="F33" s="313"/>
    </row>
    <row r="34" spans="1:6" x14ac:dyDescent="0.35">
      <c r="B34" s="319"/>
      <c r="C34" s="319"/>
      <c r="D34" s="318"/>
      <c r="E34" s="313"/>
      <c r="F34" s="313"/>
    </row>
    <row r="35" spans="1:6" x14ac:dyDescent="0.35">
      <c r="B35" s="17" t="s">
        <v>736</v>
      </c>
      <c r="C35" s="17"/>
      <c r="D35" s="311"/>
      <c r="E35" s="311"/>
      <c r="F35" s="311"/>
    </row>
    <row r="36" spans="1:6" x14ac:dyDescent="0.35">
      <c r="A36" s="209"/>
      <c r="B36" s="319" t="s">
        <v>703</v>
      </c>
      <c r="C36" s="319" t="s">
        <v>737</v>
      </c>
      <c r="D36" s="313"/>
      <c r="E36" s="314"/>
      <c r="F36" s="314"/>
    </row>
    <row r="37" spans="1:6" x14ac:dyDescent="0.35">
      <c r="A37" s="209"/>
      <c r="B37" s="319" t="s">
        <v>704</v>
      </c>
      <c r="C37" s="319" t="s">
        <v>515</v>
      </c>
      <c r="D37" s="313"/>
      <c r="E37" s="314"/>
      <c r="F37" s="314"/>
    </row>
    <row r="38" spans="1:6" x14ac:dyDescent="0.35">
      <c r="B38" s="319"/>
      <c r="C38" s="319"/>
      <c r="D38" s="313"/>
      <c r="E38" s="314"/>
      <c r="F38" s="314"/>
    </row>
    <row r="39" spans="1:6" x14ac:dyDescent="0.35">
      <c r="B39" s="17" t="s">
        <v>738</v>
      </c>
      <c r="C39" s="17"/>
      <c r="D39" s="311"/>
      <c r="E39" s="311"/>
      <c r="F39" s="311"/>
    </row>
    <row r="40" spans="1:6" x14ac:dyDescent="0.35">
      <c r="A40" s="209"/>
      <c r="B40" s="319" t="s">
        <v>705</v>
      </c>
      <c r="C40" s="319" t="s">
        <v>739</v>
      </c>
      <c r="D40" s="313"/>
      <c r="E40" s="313"/>
      <c r="F40" s="313"/>
    </row>
    <row r="41" spans="1:6" x14ac:dyDescent="0.35">
      <c r="A41" s="209"/>
      <c r="B41" s="319" t="s">
        <v>706</v>
      </c>
      <c r="C41" s="319" t="s">
        <v>740</v>
      </c>
      <c r="D41" s="313"/>
      <c r="E41" s="314"/>
      <c r="F41" s="314"/>
    </row>
    <row r="42" spans="1:6" x14ac:dyDescent="0.35">
      <c r="A42" s="209"/>
      <c r="B42" s="319" t="s">
        <v>707</v>
      </c>
      <c r="C42" s="319" t="s">
        <v>741</v>
      </c>
      <c r="D42" s="313"/>
      <c r="E42" s="314"/>
      <c r="F42" s="314"/>
    </row>
    <row r="43" spans="1:6" x14ac:dyDescent="0.35">
      <c r="A43" s="209"/>
      <c r="B43" s="319" t="s">
        <v>742</v>
      </c>
      <c r="C43" s="319" t="s">
        <v>743</v>
      </c>
      <c r="D43" s="313"/>
      <c r="E43" s="314"/>
      <c r="F43" s="314"/>
    </row>
    <row r="44" spans="1:6" x14ac:dyDescent="0.35">
      <c r="A44" s="209"/>
      <c r="B44" s="319" t="s">
        <v>744</v>
      </c>
      <c r="C44" s="319" t="s">
        <v>745</v>
      </c>
      <c r="D44" s="313"/>
      <c r="E44" s="314"/>
      <c r="F44" s="314"/>
    </row>
    <row r="45" spans="1:6" x14ac:dyDescent="0.35">
      <c r="A45" s="209"/>
      <c r="B45" s="319" t="s">
        <v>708</v>
      </c>
      <c r="C45" s="319" t="s">
        <v>746</v>
      </c>
      <c r="D45" s="313"/>
      <c r="E45" s="314"/>
      <c r="F45" s="314"/>
    </row>
    <row r="46" spans="1:6" x14ac:dyDescent="0.35">
      <c r="A46" s="209"/>
      <c r="B46" s="324"/>
      <c r="C46" s="43"/>
      <c r="D46" s="313"/>
      <c r="E46" s="314"/>
      <c r="F46" s="314"/>
    </row>
    <row r="47" spans="1:6" x14ac:dyDescent="0.35">
      <c r="B47" s="17" t="s">
        <v>748</v>
      </c>
      <c r="C47" s="17"/>
      <c r="D47" s="311"/>
      <c r="E47" s="315"/>
      <c r="F47" s="315"/>
    </row>
    <row r="48" spans="1:6" x14ac:dyDescent="0.35">
      <c r="A48" s="209"/>
      <c r="B48" s="319" t="s">
        <v>709</v>
      </c>
      <c r="C48" s="319" t="s">
        <v>747</v>
      </c>
      <c r="D48" s="313"/>
      <c r="E48" s="314"/>
      <c r="F48" s="314"/>
    </row>
    <row r="49" spans="1:6" x14ac:dyDescent="0.35">
      <c r="B49" s="319"/>
      <c r="C49" s="319"/>
      <c r="D49" s="313"/>
      <c r="E49" s="314"/>
      <c r="F49" s="314"/>
    </row>
    <row r="50" spans="1:6" x14ac:dyDescent="0.35">
      <c r="B50" s="17" t="s">
        <v>12</v>
      </c>
      <c r="C50" s="17"/>
      <c r="D50" s="311"/>
      <c r="E50" s="315"/>
      <c r="F50" s="315"/>
    </row>
    <row r="51" spans="1:6" x14ac:dyDescent="0.35">
      <c r="A51" s="209"/>
      <c r="B51" s="319" t="s">
        <v>749</v>
      </c>
      <c r="C51" s="319" t="s">
        <v>750</v>
      </c>
      <c r="D51" s="313"/>
      <c r="E51" s="314"/>
      <c r="F51" s="314"/>
    </row>
    <row r="52" spans="1:6" x14ac:dyDescent="0.35">
      <c r="A52" s="209"/>
      <c r="B52" s="319"/>
      <c r="C52" s="319"/>
      <c r="D52" s="313"/>
      <c r="E52" s="314"/>
      <c r="F52" s="314"/>
    </row>
    <row r="53" spans="1:6" x14ac:dyDescent="0.35">
      <c r="A53" s="209"/>
      <c r="B53" s="315" t="s">
        <v>809</v>
      </c>
      <c r="C53" s="315"/>
      <c r="D53" s="313"/>
      <c r="E53" s="314"/>
      <c r="F53" s="314"/>
    </row>
    <row r="54" spans="1:6" x14ac:dyDescent="0.35">
      <c r="A54" s="209"/>
      <c r="B54" s="319" t="s">
        <v>810</v>
      </c>
      <c r="C54" s="319" t="s">
        <v>811</v>
      </c>
      <c r="D54" s="313"/>
      <c r="E54" s="314"/>
      <c r="F54" s="314"/>
    </row>
    <row r="55" spans="1:6" x14ac:dyDescent="0.35">
      <c r="A55" s="209"/>
      <c r="B55" s="319" t="s">
        <v>812</v>
      </c>
      <c r="C55" s="319" t="s">
        <v>813</v>
      </c>
      <c r="D55" s="313"/>
      <c r="E55" s="314"/>
      <c r="F55" s="314"/>
    </row>
    <row r="56" spans="1:6" x14ac:dyDescent="0.35">
      <c r="A56" s="209"/>
      <c r="B56" s="319" t="s">
        <v>814</v>
      </c>
      <c r="C56" s="319" t="s">
        <v>815</v>
      </c>
      <c r="D56" s="313"/>
      <c r="E56" s="314"/>
      <c r="F56" s="314"/>
    </row>
    <row r="57" spans="1:6" x14ac:dyDescent="0.35">
      <c r="A57" s="209"/>
      <c r="B57" s="319" t="s">
        <v>816</v>
      </c>
      <c r="C57" s="319" t="s">
        <v>817</v>
      </c>
      <c r="D57" s="313"/>
      <c r="E57" s="314"/>
      <c r="F57" s="314"/>
    </row>
    <row r="58" spans="1:6" x14ac:dyDescent="0.35">
      <c r="A58" s="209"/>
      <c r="B58" s="319" t="s">
        <v>818</v>
      </c>
      <c r="C58" s="319" t="s">
        <v>819</v>
      </c>
      <c r="D58" s="313"/>
      <c r="E58" s="314"/>
      <c r="F58" s="314"/>
    </row>
    <row r="59" spans="1:6" x14ac:dyDescent="0.35">
      <c r="B59" s="319"/>
      <c r="C59" s="319"/>
      <c r="D59" s="313"/>
      <c r="E59" s="314"/>
      <c r="F59" s="314"/>
    </row>
    <row r="60" spans="1:6" x14ac:dyDescent="0.35">
      <c r="B60" s="8" t="s">
        <v>751</v>
      </c>
      <c r="C60" s="17"/>
      <c r="D60" s="311"/>
      <c r="E60" s="315"/>
      <c r="F60" s="315"/>
    </row>
    <row r="61" spans="1:6" x14ac:dyDescent="0.35">
      <c r="A61" s="209"/>
      <c r="B61" s="319" t="s">
        <v>752</v>
      </c>
      <c r="C61" s="319" t="s">
        <v>751</v>
      </c>
      <c r="D61" s="313"/>
      <c r="E61" s="314"/>
      <c r="F61" s="314"/>
    </row>
    <row r="62" spans="1:6" x14ac:dyDescent="0.35">
      <c r="A62" s="209"/>
      <c r="B62" s="319" t="s">
        <v>753</v>
      </c>
      <c r="C62" s="319" t="s">
        <v>754</v>
      </c>
      <c r="D62" s="313"/>
      <c r="E62" s="314"/>
      <c r="F62" s="314"/>
    </row>
    <row r="63" spans="1:6" x14ac:dyDescent="0.35">
      <c r="A63" s="209"/>
      <c r="B63" s="319" t="s">
        <v>755</v>
      </c>
      <c r="C63" s="319" t="s">
        <v>756</v>
      </c>
      <c r="D63" s="313"/>
      <c r="E63" s="314"/>
      <c r="F63" s="314"/>
    </row>
    <row r="64" spans="1:6" x14ac:dyDescent="0.35">
      <c r="A64" s="209"/>
      <c r="B64" s="319"/>
      <c r="C64" s="319"/>
      <c r="D64" s="313"/>
      <c r="E64" s="314"/>
      <c r="F64" s="314"/>
    </row>
    <row r="65" spans="1:6" x14ac:dyDescent="0.35">
      <c r="A65" s="209"/>
      <c r="B65" s="315" t="s">
        <v>805</v>
      </c>
      <c r="C65" s="319"/>
      <c r="D65" s="313"/>
      <c r="E65" s="314"/>
      <c r="F65" s="314"/>
    </row>
    <row r="66" spans="1:6" x14ac:dyDescent="0.35">
      <c r="A66" s="209"/>
      <c r="B66" s="325" t="s">
        <v>806</v>
      </c>
      <c r="C66" s="319" t="s">
        <v>807</v>
      </c>
      <c r="D66" s="313"/>
      <c r="E66" s="314"/>
      <c r="F66" s="314"/>
    </row>
    <row r="67" spans="1:6" x14ac:dyDescent="0.35">
      <c r="A67" s="209"/>
      <c r="B67" s="325"/>
      <c r="C67" s="319"/>
      <c r="D67" s="313"/>
      <c r="E67" s="314"/>
      <c r="F67" s="314"/>
    </row>
    <row r="68" spans="1:6" x14ac:dyDescent="0.35">
      <c r="A68" s="209"/>
      <c r="B68" s="8" t="s">
        <v>757</v>
      </c>
      <c r="C68" s="319"/>
      <c r="D68" s="313"/>
      <c r="E68" s="314"/>
      <c r="F68" s="314"/>
    </row>
    <row r="69" spans="1:6" x14ac:dyDescent="0.35">
      <c r="A69" s="209"/>
      <c r="B69" s="325" t="s">
        <v>758</v>
      </c>
      <c r="C69" s="319" t="s">
        <v>766</v>
      </c>
      <c r="D69" s="313"/>
      <c r="E69" s="314"/>
      <c r="F69" s="314"/>
    </row>
    <row r="70" spans="1:6" ht="15" thickBot="1" x14ac:dyDescent="0.4">
      <c r="A70" s="209"/>
      <c r="B70" s="326"/>
      <c r="C70" s="326"/>
      <c r="D70" s="313"/>
      <c r="E70" s="314"/>
      <c r="F70" s="314"/>
    </row>
    <row r="71" spans="1:6" ht="9.75" customHeight="1" x14ac:dyDescent="0.35">
      <c r="A71" s="209"/>
      <c r="B71" s="319"/>
      <c r="C71" s="319"/>
      <c r="D71" s="313"/>
      <c r="E71" s="314"/>
      <c r="F71" s="314"/>
    </row>
    <row r="72" spans="1:6" x14ac:dyDescent="0.35">
      <c r="E72" s="314"/>
      <c r="F72" s="314"/>
    </row>
    <row r="73" spans="1:6" x14ac:dyDescent="0.35">
      <c r="E73" s="314"/>
      <c r="F73" s="314"/>
    </row>
    <row r="74" spans="1:6" x14ac:dyDescent="0.35">
      <c r="E74" s="314"/>
      <c r="F74" s="314"/>
    </row>
    <row r="75" spans="1:6" x14ac:dyDescent="0.35">
      <c r="E75" s="314"/>
      <c r="F75" s="314"/>
    </row>
    <row r="76" spans="1:6" x14ac:dyDescent="0.35">
      <c r="E76" s="314"/>
      <c r="F76" s="314"/>
    </row>
    <row r="77" spans="1:6" x14ac:dyDescent="0.35">
      <c r="E77" s="314"/>
      <c r="F77" s="314"/>
    </row>
    <row r="78" spans="1:6" x14ac:dyDescent="0.35">
      <c r="E78" s="314"/>
      <c r="F78" s="314"/>
    </row>
    <row r="79" spans="1:6" x14ac:dyDescent="0.35">
      <c r="E79" s="313"/>
      <c r="F79" s="313"/>
    </row>
    <row r="80" spans="1:6" x14ac:dyDescent="0.35">
      <c r="E80" s="313"/>
      <c r="F80" s="313"/>
    </row>
    <row r="81" spans="5:6" x14ac:dyDescent="0.35">
      <c r="E81" s="313"/>
      <c r="F81" s="313"/>
    </row>
    <row r="82" spans="5:6" x14ac:dyDescent="0.35">
      <c r="E82" s="314"/>
      <c r="F82" s="314"/>
    </row>
    <row r="83" spans="5:6" x14ac:dyDescent="0.35">
      <c r="E83" s="314"/>
      <c r="F83" s="314"/>
    </row>
    <row r="84" spans="5:6" x14ac:dyDescent="0.35">
      <c r="E84" s="314"/>
      <c r="F84" s="314"/>
    </row>
    <row r="85" spans="5:6" x14ac:dyDescent="0.35">
      <c r="E85" s="314"/>
      <c r="F85" s="314"/>
    </row>
    <row r="86" spans="5:6" x14ac:dyDescent="0.35">
      <c r="E86" s="314"/>
      <c r="F86" s="314"/>
    </row>
    <row r="87" spans="5:6" x14ac:dyDescent="0.35">
      <c r="E87" s="314"/>
      <c r="F87" s="314"/>
    </row>
    <row r="88" spans="5:6" x14ac:dyDescent="0.35">
      <c r="E88" s="314"/>
      <c r="F88" s="314"/>
    </row>
    <row r="89" spans="5:6" x14ac:dyDescent="0.35">
      <c r="E89" s="314"/>
      <c r="F89" s="314"/>
    </row>
    <row r="90" spans="5:6" x14ac:dyDescent="0.35">
      <c r="E90" s="314"/>
      <c r="F90" s="314"/>
    </row>
    <row r="91" spans="5:6" x14ac:dyDescent="0.35">
      <c r="E91" s="314"/>
      <c r="F91" s="314"/>
    </row>
    <row r="92" spans="5:6" x14ac:dyDescent="0.35">
      <c r="E92" s="314"/>
      <c r="F92" s="314"/>
    </row>
    <row r="93" spans="5:6" x14ac:dyDescent="0.35">
      <c r="E93" s="314"/>
      <c r="F93" s="314"/>
    </row>
    <row r="94" spans="5:6" x14ac:dyDescent="0.35">
      <c r="E94" s="314"/>
      <c r="F94" s="314"/>
    </row>
    <row r="95" spans="5:6" x14ac:dyDescent="0.35">
      <c r="E95" s="314"/>
      <c r="F95" s="314"/>
    </row>
    <row r="96" spans="5:6" x14ac:dyDescent="0.35">
      <c r="E96" s="314"/>
      <c r="F96" s="314"/>
    </row>
    <row r="97" spans="5:6" x14ac:dyDescent="0.35">
      <c r="E97" s="314"/>
      <c r="F97" s="314"/>
    </row>
    <row r="98" spans="5:6" x14ac:dyDescent="0.35">
      <c r="E98" s="314"/>
      <c r="F98" s="314"/>
    </row>
    <row r="99" spans="5:6" x14ac:dyDescent="0.35">
      <c r="E99" s="314"/>
      <c r="F99" s="314"/>
    </row>
    <row r="100" spans="5:6" x14ac:dyDescent="0.35">
      <c r="E100" s="314"/>
      <c r="F100" s="314"/>
    </row>
    <row r="101" spans="5:6" x14ac:dyDescent="0.35">
      <c r="E101" s="314"/>
      <c r="F101" s="314"/>
    </row>
    <row r="102" spans="5:6" x14ac:dyDescent="0.35">
      <c r="E102" s="314"/>
      <c r="F102" s="314"/>
    </row>
    <row r="103" spans="5:6" x14ac:dyDescent="0.35">
      <c r="E103" s="314"/>
      <c r="F103" s="314"/>
    </row>
    <row r="104" spans="5:6" x14ac:dyDescent="0.35">
      <c r="E104" s="314"/>
      <c r="F104" s="314"/>
    </row>
    <row r="105" spans="5:6" x14ac:dyDescent="0.35">
      <c r="E105" s="31"/>
      <c r="F105" s="31"/>
    </row>
    <row r="128" spans="2:3" x14ac:dyDescent="0.35">
      <c r="B128" s="314"/>
      <c r="C128" s="313"/>
    </row>
    <row r="129" spans="2:3" x14ac:dyDescent="0.35">
      <c r="B129" s="31"/>
      <c r="C129" s="31"/>
    </row>
  </sheetData>
  <sheetProtection algorithmName="SHA-512" hashValue="iesUvyr5weDmZbKGhX4FBTWIPWEuM1qglmDfzKxP9L2HQRCUqMIHoLczuUL4csLe9B9B73ndWUXgRBTbwJj2WA==" saltValue="/QEVlfn2pNnQwYhBlTbC3A==" spinCount="100000" sheet="1" formatCells="0" formatColumns="0" formatRows="0" insertColumns="0" insertRows="0" insertHyperlinks="0" deleteColumns="0" deleteRows="0" sort="0" autoFilter="0" pivotTables="0"/>
  <mergeCells count="1">
    <mergeCell ref="B3:C3"/>
  </mergeCells>
  <hyperlinks>
    <hyperlink ref="B10" location="'LI2'!A1" display="LI2" xr:uid="{00000000-0004-0000-0000-000000000000}"/>
    <hyperlink ref="B9" location="'LI1'!A1" display="LI1" xr:uid="{00000000-0004-0000-0000-000002000000}"/>
    <hyperlink ref="C9" location="'LI1'!A1" display="A számviteli és a prudenciális konszolidáció hatóköre közötti eltérések és a pénzügyi kimutatásokban szereplő kategóriák szabályozói kockázati kategóriáknak való megfeleltetése" xr:uid="{00000000-0004-0000-0000-000003000000}"/>
    <hyperlink ref="C13" location="'CC1'!A1" display="A szabályozói szavatolótőke összetétele" xr:uid="{00000000-0004-0000-0000-000005000000}"/>
    <hyperlink ref="B5" location="'KM1'!A1" display="KM1" xr:uid="{00000000-0004-0000-0000-000006000000}"/>
    <hyperlink ref="B6" location="'OV1'!A1" display="OV1" xr:uid="{00000000-0004-0000-0000-000007000000}"/>
    <hyperlink ref="C5" location="'KM1'!A1" display="Composition of regulatory own funds" xr:uid="{00000000-0004-0000-0000-000008000000}"/>
    <hyperlink ref="C6" location="'OV1'!A1" display="A teljes kockázati kitettségértékek áttekintése" xr:uid="{00000000-0004-0000-0000-000009000000}"/>
    <hyperlink ref="C10" location="'LI2'!A1" display="A szabályozói kitettségértékek és a pénzügyi kimutatásokban szereplő könyv szerinti értékek közötti eltérések fő forrásai" xr:uid="{00000000-0004-0000-0000-00000A000000}"/>
    <hyperlink ref="B13" location="'PV1'!A1" display="PV1" xr:uid="{00000000-0004-0000-0000-00000B000000}"/>
    <hyperlink ref="B13" location="'CC1'!A1" display="CC1" xr:uid="{00000000-0004-0000-0000-00000C000000}"/>
    <hyperlink ref="B16:B17" location="'PV1'!A1" display="PV1" xr:uid="{00000000-0004-0000-0000-00000D000000}"/>
    <hyperlink ref="B18" location="'LR3'!A1" display="LR3 – LRSpl" xr:uid="{00000000-0004-0000-0000-00000E000000}"/>
    <hyperlink ref="C16:C18" location="CCyB2!A1" display="Az intézményspecifikus anticiklikus tőkepuffer nagysága" xr:uid="{00000000-0004-0000-0000-00000F000000}"/>
    <hyperlink ref="B16" location="'LR1'!A1" display="LR1 – LRSum" xr:uid="{00000000-0004-0000-0000-000010000000}"/>
    <hyperlink ref="B17" location="'LR2'!A1" display="LR2 – LRCom" xr:uid="{00000000-0004-0000-0000-000011000000}"/>
    <hyperlink ref="C16" location="'LR1'!A1" display="A számviteli eszközök és a tőkeáttételi mutató számításához használt kitettségek összefoglaló egyeztetése" xr:uid="{00000000-0004-0000-0000-000012000000}"/>
    <hyperlink ref="C17" location="'LR2'!A1" display="Tőkeáttételi mutatóra vonatkozó egységes adattábla" xr:uid="{00000000-0004-0000-0000-000013000000}"/>
    <hyperlink ref="C18" location="'LR3'!A1" display="Mérlegen belüli kitettségek bontása (származtatott ügyletek, értékpapír-finanszírozási ügyletek és mentesített kitettségek nélkül)" xr:uid="{00000000-0004-0000-0000-000014000000}"/>
    <hyperlink ref="B25:B26" location="'PV1'!A1" display="PV1" xr:uid="{00000000-0004-0000-0000-000015000000}"/>
    <hyperlink ref="C25:C26" location="CCyB2!A1" display="Az intézményspecifikus anticiklikus tőkepuffer nagysága" xr:uid="{00000000-0004-0000-0000-000016000000}"/>
    <hyperlink ref="B25" location="'CR1'!A1" display="CR1" xr:uid="{00000000-0004-0000-0000-000017000000}"/>
    <hyperlink ref="B26" location="'CR1-A'!A1" display="CR1-A" xr:uid="{00000000-0004-0000-0000-000018000000}"/>
    <hyperlink ref="C25" location="'CR1'!A1" display="Teljesítő (performing) és nemteljesítő (non-performing) kitettségek és kapcsolódó céltartalékok" xr:uid="{00000000-0004-0000-0000-000019000000}"/>
    <hyperlink ref="C26" location="'CR1-A'!A1" display="Kitettségek futamideje" xr:uid="{00000000-0004-0000-0000-00001A000000}"/>
    <hyperlink ref="B27" location="'PV1'!A1" display="PV1" xr:uid="{00000000-0004-0000-0000-00001B000000}"/>
    <hyperlink ref="C27" location="CCyB2!A1" display="Az intézményspecifikus anticiklikus tőkepuffer nagysága" xr:uid="{00000000-0004-0000-0000-00001C000000}"/>
    <hyperlink ref="B27" location="'CR2'!A1" display="CR2" xr:uid="{00000000-0004-0000-0000-00001D000000}"/>
    <hyperlink ref="C27" location="'CR2'!A1" display="Nemteljesítő hitelek és előlegek állományának változásai" xr:uid="{00000000-0004-0000-0000-00001F000000}"/>
    <hyperlink ref="B28" location="'PV1'!A1" display="PV1" xr:uid="{00000000-0004-0000-0000-000021000000}"/>
    <hyperlink ref="C28" location="CCyB2!A1" display="Az intézményspecifikus anticiklikus tőkepuffer nagysága" xr:uid="{00000000-0004-0000-0000-000022000000}"/>
    <hyperlink ref="B28" location="'CQ1'!A1" display="CQ1" xr:uid="{00000000-0004-0000-0000-000023000000}"/>
    <hyperlink ref="C28" location="'CQ1'!A1" display="Átstrukturált kitettségek hitelminősége" xr:uid="{00000000-0004-0000-0000-000025000000}"/>
    <hyperlink ref="B29" location="'PV1'!A1" display="PV1" xr:uid="{00000000-0004-0000-0000-000027000000}"/>
    <hyperlink ref="C29" location="CCyB2!A1" display="Az intézményspecifikus anticiklikus tőkepuffer nagysága" xr:uid="{00000000-0004-0000-0000-000028000000}"/>
    <hyperlink ref="B29" location="'CQ3'!A1" display="CQ3" xr:uid="{00000000-0004-0000-0000-000029000000}"/>
    <hyperlink ref="C29" location="'CQ3'!A1" display="Teljesítő és nemteljesítő kitettségek hitelminősége a késedelmes napok szerinti bontásban" xr:uid="{00000000-0004-0000-0000-00002B000000}"/>
    <hyperlink ref="B30" location="'PV1'!A1" display="PV1" xr:uid="{00000000-0004-0000-0000-000033000000}"/>
    <hyperlink ref="C30" location="CCyB2!A1" display="Az intézményspecifikus anticiklikus tőkepuffer nagysága" xr:uid="{00000000-0004-0000-0000-000034000000}"/>
    <hyperlink ref="B30" location="'CQ7'!A1" display="CQ7" xr:uid="{00000000-0004-0000-0000-000035000000}"/>
    <hyperlink ref="C30" location="'CQ7'!A1" display="Birtokbavétellel és végrehajtással megszerzett biztosítékok" xr:uid="{00000000-0004-0000-0000-000037000000}"/>
    <hyperlink ref="B33" location="'CR3'!A1" display="CR3" xr:uid="{00000000-0004-0000-0000-000039000000}"/>
    <hyperlink ref="C33" location="'CR3'!A1" display="Hitelkockázat-mérséklési technikák áttekintése: A hitelkockázat-mérséklési technikák alkalmazása" xr:uid="{00000000-0004-0000-0000-00003A000000}"/>
    <hyperlink ref="B36" location="'CR4'!A1" display="CR4" xr:uid="{00000000-0004-0000-0000-00003B000000}"/>
    <hyperlink ref="C36" location="'CR4'!A1" display="Sztenderd módszer – Hitelkockázati kitettség és a hitelkockázat-mérséklés hatásai" xr:uid="{00000000-0004-0000-0000-00003C000000}"/>
    <hyperlink ref="B37" location="'CR5'!A1" display="CR5" xr:uid="{00000000-0004-0000-0000-00003D000000}"/>
    <hyperlink ref="C37" location="'CR5'!A1" display="Sztenderd módszer" xr:uid="{00000000-0004-0000-0000-00003E000000}"/>
    <hyperlink ref="B40" location="'CCR1'!A1" display="CCR1" xr:uid="{00000000-0004-0000-0000-00003F000000}"/>
    <hyperlink ref="C40" location="'CCR1'!A1" display="A partnerkockázati kitettség elemzése módszerenként" xr:uid="{00000000-0004-0000-0000-000040000000}"/>
    <hyperlink ref="B41" location="'CCR2'!A1" display="CCR2" xr:uid="{00000000-0004-0000-0000-000041000000}"/>
    <hyperlink ref="C41" location="'CCR2'!A1" display="CVA-kockázathoz kapcsolódó szavatolótőke-követelmények hatálya alá tartozó ügyletek" xr:uid="{00000000-0004-0000-0000-000042000000}"/>
    <hyperlink ref="B42" location="'CCR3'!A1" display="CCR3" xr:uid="{00000000-0004-0000-0000-000043000000}"/>
    <hyperlink ref="C42" location="'CCR3'!A1" display="Sztenderd módszer – Partnerkockázati kitettségek szabályozási kitettségi osztályok és kockázati súlyok szerint" xr:uid="{00000000-0004-0000-0000-000044000000}"/>
    <hyperlink ref="B43" location="'CCR5'!A1" display="CCR5" xr:uid="{00000000-0004-0000-0000-000045000000}"/>
    <hyperlink ref="C43" location="'CCR5'!A1" display="Partnerkockázati kitettségek biztosítékainak összetétele" xr:uid="{00000000-0004-0000-0000-000046000000}"/>
    <hyperlink ref="B44" location="'CCR6'!A1" display="CCR6" xr:uid="{00000000-0004-0000-0000-000047000000}"/>
    <hyperlink ref="C44" location="'CCR6'!A1" display="Hitelderivatíva-kitettségek" xr:uid="{00000000-0004-0000-0000-000048000000}"/>
    <hyperlink ref="B45" location="'CCR8'!A1" display="CCR8" xr:uid="{00000000-0004-0000-0000-000049000000}"/>
    <hyperlink ref="C45" location="'CCR8'!A1" display="Központi szerződő felekkel szembeni kitettségek" xr:uid="{00000000-0004-0000-0000-00004A000000}"/>
    <hyperlink ref="B48" location="'MR1'!A1" display="MR1" xr:uid="{00000000-0004-0000-0000-00004B000000}"/>
    <hyperlink ref="C48" location="'MR1'!A1" display="Piaci kockázat a sztenderd módszer alapján" xr:uid="{00000000-0004-0000-0000-00004C000000}"/>
    <hyperlink ref="B51" location="'OR1'!A1" display="OR1" xr:uid="{00000000-0004-0000-0000-00004D000000}"/>
    <hyperlink ref="C51" location="'OR1'!A1" display="A működési kockázathoz kapcsolódó szavatolótőke-követelmények és a kockázattal súlyozott kitettségértékek" xr:uid="{00000000-0004-0000-0000-00004E000000}"/>
    <hyperlink ref="B61" location="'AE1'!A1" display="AE1" xr:uid="{00000000-0004-0000-0000-00004F000000}"/>
    <hyperlink ref="B62" location="'AE2'!A1" display="AE2" xr:uid="{00000000-0004-0000-0000-000050000000}"/>
    <hyperlink ref="B63" location="'AE3'!A1" display="AE3" xr:uid="{00000000-0004-0000-0000-000051000000}"/>
    <hyperlink ref="C61" location="'AE1'!A1" display="Megterhelt és meg nem terhelt eszközök" xr:uid="{00000000-0004-0000-0000-000052000000}"/>
    <hyperlink ref="C62" location="'AE2'!A1" display="Kapott biztosítékok és kibocsátott, hitelviszonyt megtestesítő saját értékpapírok" xr:uid="{00000000-0004-0000-0000-000053000000}"/>
    <hyperlink ref="C63" location="'AE3'!A1" display="Megterhelés forrásai" xr:uid="{00000000-0004-0000-0000-000054000000}"/>
    <hyperlink ref="B69" location="IFRS9!A1" display="IFRS9" xr:uid="{00000000-0004-0000-0000-00005B000000}"/>
    <hyperlink ref="B21:B22" location="'PV1'!A1" display="PV1" xr:uid="{00000000-0004-0000-0000-00005C000000}"/>
    <hyperlink ref="C21:C22" location="CCyB2!A1" display="Az intézményspecifikus anticiklikus tőkepuffer nagysága" xr:uid="{00000000-0004-0000-0000-00005D000000}"/>
    <hyperlink ref="B21" location="'LIQ1'!A1" display="LIQ1" xr:uid="{00000000-0004-0000-0000-00005E000000}"/>
    <hyperlink ref="B22" location="'LIQ2'!A1" display="LIQ2" xr:uid="{00000000-0004-0000-0000-00005F000000}"/>
    <hyperlink ref="C21" location="'LIQ1'!A1" display="A likviditásfedezeti rátára vonatkozó mennyiségi információk" xr:uid="{00000000-0004-0000-0000-000060000000}"/>
    <hyperlink ref="C22" location="'LIQ2'!A1" display="Nettó stabil forrásellátottsági ráta" xr:uid="{00000000-0004-0000-0000-000061000000}"/>
    <hyperlink ref="B66" location="IRRBB1!A1" display="IRRBB1" xr:uid="{00000000-0004-0000-0000-000062000000}"/>
    <hyperlink ref="B54" location="'REM1'!A1" display="REM1" xr:uid="{00000000-0004-0000-0000-000063000000}"/>
    <hyperlink ref="B55" location="'REM2'!A1" display="REM2" xr:uid="{00000000-0004-0000-0000-000064000000}"/>
    <hyperlink ref="B56" location="'REM3'!A1" display="REM3" xr:uid="{00000000-0004-0000-0000-000065000000}"/>
    <hyperlink ref="B57" location="'REM4'!A1" display="REM4" xr:uid="{00000000-0004-0000-0000-000066000000}"/>
    <hyperlink ref="B58" location="'REM5'!A1" display="REM5" xr:uid="{00000000-0004-0000-0000-000067000000}"/>
    <hyperlink ref="C54" location="'REM1'!A1" display="Az üzleti évre vonatkozóan megítélt javadalmazás" xr:uid="{00000000-0004-0000-0000-000068000000}"/>
    <hyperlink ref="C55" location="'REM2'!A1" display="Különleges kifizetések azon munkavállalók számára, akiknek szakmai tevékenysége lényeges hatást gyakorol az intézmény kockázati profiljára (azonosított munkavállalók)" xr:uid="{00000000-0004-0000-0000-000069000000}"/>
    <hyperlink ref="C56" location="'REM3'!A1" display="Halasztott javadalmazás" xr:uid="{00000000-0004-0000-0000-00006A000000}"/>
    <hyperlink ref="C57" location="'REM4'!A1" display="Évenként 1 millió EUR összegű vagy annál nagyobb javadalmazás" xr:uid="{00000000-0004-0000-0000-00006B000000}"/>
    <hyperlink ref="C58" location="'REM5'!A1" display="Információ azon munkavállalók javadalmazásáról, akiknek szakmai tevékenysége lényeges hatást gyakorol az intézmény kockázati profiljára (azonosított munkavállalók)" xr:uid="{00000000-0004-0000-0000-00006C000000}"/>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D22"/>
  <sheetViews>
    <sheetView showGridLines="0" zoomScale="85" zoomScaleNormal="85" workbookViewId="0">
      <selection activeCell="H15" sqref="H15"/>
    </sheetView>
  </sheetViews>
  <sheetFormatPr defaultRowHeight="14.5" x14ac:dyDescent="0.35"/>
  <cols>
    <col min="1" max="2" width="4.453125" customWidth="1"/>
    <col min="3" max="3" width="80.81640625" customWidth="1"/>
    <col min="4" max="4" width="23" customWidth="1"/>
  </cols>
  <sheetData>
    <row r="1" spans="2:4" ht="12.75" customHeight="1" x14ac:dyDescent="0.35"/>
    <row r="2" spans="2:4" x14ac:dyDescent="0.35">
      <c r="B2" s="181" t="s">
        <v>0</v>
      </c>
      <c r="C2" s="103"/>
    </row>
    <row r="3" spans="2:4" x14ac:dyDescent="0.35">
      <c r="B3" s="1"/>
      <c r="C3" s="1"/>
    </row>
    <row r="4" spans="2:4" ht="15.5" x14ac:dyDescent="0.35">
      <c r="B4" s="19" t="s">
        <v>244</v>
      </c>
      <c r="C4" s="2"/>
    </row>
    <row r="5" spans="2:4" ht="2.15" customHeight="1" x14ac:dyDescent="0.35">
      <c r="B5" s="1"/>
      <c r="C5" s="1"/>
    </row>
    <row r="6" spans="2:4" ht="2.15" customHeight="1" x14ac:dyDescent="0.35">
      <c r="B6" s="20"/>
      <c r="C6" s="20"/>
    </row>
    <row r="7" spans="2:4" ht="2.15" customHeight="1" x14ac:dyDescent="0.35">
      <c r="B7" s="3"/>
      <c r="C7" s="4"/>
    </row>
    <row r="8" spans="2:4" ht="15" thickBot="1" x14ac:dyDescent="0.4">
      <c r="B8" s="32"/>
      <c r="C8" s="448">
        <f>+Tartalom!B3</f>
        <v>44561</v>
      </c>
      <c r="D8" s="448"/>
    </row>
    <row r="9" spans="2:4" ht="33" customHeight="1" thickBot="1" x14ac:dyDescent="0.4">
      <c r="B9" s="108"/>
      <c r="C9" s="7" t="s">
        <v>164</v>
      </c>
      <c r="D9" s="23" t="s">
        <v>183</v>
      </c>
    </row>
    <row r="10" spans="2:4" ht="25.5" customHeight="1" x14ac:dyDescent="0.35">
      <c r="B10" s="101" t="s">
        <v>245</v>
      </c>
      <c r="C10" s="86" t="s">
        <v>264</v>
      </c>
      <c r="D10" s="97">
        <f>+D11+D12</f>
        <v>697865</v>
      </c>
    </row>
    <row r="11" spans="2:4" x14ac:dyDescent="0.35">
      <c r="B11" s="101" t="s">
        <v>246</v>
      </c>
      <c r="C11" s="92" t="s">
        <v>265</v>
      </c>
      <c r="D11" s="95">
        <v>0</v>
      </c>
    </row>
    <row r="12" spans="2:4" x14ac:dyDescent="0.35">
      <c r="B12" s="101" t="s">
        <v>247</v>
      </c>
      <c r="C12" s="92" t="s">
        <v>266</v>
      </c>
      <c r="D12" s="95">
        <v>697865</v>
      </c>
    </row>
    <row r="13" spans="2:4" x14ac:dyDescent="0.35">
      <c r="B13" s="101" t="s">
        <v>248</v>
      </c>
      <c r="C13" s="93" t="s">
        <v>249</v>
      </c>
      <c r="D13" s="95">
        <v>0</v>
      </c>
    </row>
    <row r="14" spans="2:4" x14ac:dyDescent="0.35">
      <c r="B14" s="101" t="s">
        <v>250</v>
      </c>
      <c r="C14" s="93" t="s">
        <v>251</v>
      </c>
      <c r="D14" s="95">
        <v>114826</v>
      </c>
    </row>
    <row r="15" spans="2:4" ht="20" x14ac:dyDescent="0.35">
      <c r="B15" s="101" t="s">
        <v>252</v>
      </c>
      <c r="C15" s="40" t="s">
        <v>253</v>
      </c>
      <c r="D15" s="95">
        <v>118</v>
      </c>
    </row>
    <row r="16" spans="2:4" x14ac:dyDescent="0.35">
      <c r="B16" s="101" t="s">
        <v>254</v>
      </c>
      <c r="C16" s="93" t="s">
        <v>255</v>
      </c>
      <c r="D16" s="95">
        <v>163759</v>
      </c>
    </row>
    <row r="17" spans="2:4" x14ac:dyDescent="0.35">
      <c r="B17" s="101" t="s">
        <v>256</v>
      </c>
      <c r="C17" s="93" t="s">
        <v>267</v>
      </c>
      <c r="D17" s="95">
        <v>0</v>
      </c>
    </row>
    <row r="18" spans="2:4" x14ac:dyDescent="0.35">
      <c r="B18" s="101" t="s">
        <v>257</v>
      </c>
      <c r="C18" s="93" t="s">
        <v>258</v>
      </c>
      <c r="D18" s="95">
        <v>208224</v>
      </c>
    </row>
    <row r="19" spans="2:4" x14ac:dyDescent="0.35">
      <c r="B19" s="101" t="s">
        <v>259</v>
      </c>
      <c r="C19" s="93" t="s">
        <v>268</v>
      </c>
      <c r="D19" s="95">
        <v>199487</v>
      </c>
    </row>
    <row r="20" spans="2:4" x14ac:dyDescent="0.35">
      <c r="B20" s="101" t="s">
        <v>260</v>
      </c>
      <c r="C20" s="93" t="s">
        <v>261</v>
      </c>
      <c r="D20" s="95">
        <v>3694</v>
      </c>
    </row>
    <row r="21" spans="2:4" ht="15" thickBot="1" x14ac:dyDescent="0.4">
      <c r="B21" s="116" t="s">
        <v>262</v>
      </c>
      <c r="C21" s="94" t="s">
        <v>263</v>
      </c>
      <c r="D21" s="96">
        <v>7757</v>
      </c>
    </row>
    <row r="22" spans="2:4" x14ac:dyDescent="0.35">
      <c r="C22" s="98"/>
      <c r="D22" s="98"/>
    </row>
  </sheetData>
  <sheetProtection algorithmName="SHA-512" hashValue="9UaOAi/1HO+YTkiCW1SAeXcVkCo55OuNb8mB5S8BymCRtcBTAB01Uu3MVsyOopYxmFPUGbjRqJCN3oO4G6y8tA==" saltValue="SaD3fbXvWTyHh5DD9W/UhQ==" spinCount="100000" sheet="1" formatCells="0" formatColumns="0" formatRows="0" insertColumns="0" insertRows="0" insertHyperlinks="0" deleteColumns="0" deleteRows="0" sort="0" autoFilter="0" pivotTables="0"/>
  <mergeCells count="1">
    <mergeCell ref="C8:D8"/>
  </mergeCells>
  <hyperlinks>
    <hyperlink ref="B2" location="Tartalom!A1" display="Back to contents page" xr:uid="{00000000-0004-0000-0A00-000000000000}"/>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1:L47"/>
  <sheetViews>
    <sheetView showGridLines="0" zoomScale="70" zoomScaleNormal="70" workbookViewId="0">
      <selection activeCell="H27" sqref="H27"/>
    </sheetView>
  </sheetViews>
  <sheetFormatPr defaultRowHeight="14.5" x14ac:dyDescent="0.35"/>
  <cols>
    <col min="1" max="1" width="4.453125" customWidth="1"/>
    <col min="2" max="2" width="7" customWidth="1"/>
    <col min="3" max="3" width="58.453125" customWidth="1"/>
    <col min="4" max="4" width="8.81640625" bestFit="1" customWidth="1"/>
  </cols>
  <sheetData>
    <row r="1" spans="2:12" ht="12.75" customHeight="1" x14ac:dyDescent="0.35"/>
    <row r="2" spans="2:12" x14ac:dyDescent="0.35">
      <c r="B2" s="181" t="s">
        <v>0</v>
      </c>
      <c r="C2" s="49"/>
      <c r="D2" s="49"/>
    </row>
    <row r="3" spans="2:12" x14ac:dyDescent="0.35">
      <c r="B3" s="1"/>
      <c r="C3" s="1"/>
      <c r="D3" s="1"/>
    </row>
    <row r="4" spans="2:12" ht="15.5" x14ac:dyDescent="0.35">
      <c r="B4" s="19" t="s">
        <v>269</v>
      </c>
      <c r="C4" s="2"/>
      <c r="D4" s="2"/>
    </row>
    <row r="5" spans="2:12" ht="2.15" customHeight="1" x14ac:dyDescent="0.35">
      <c r="B5" s="1"/>
      <c r="C5" s="1"/>
      <c r="D5" s="1"/>
    </row>
    <row r="6" spans="2:12" ht="2.15" customHeight="1" x14ac:dyDescent="0.35">
      <c r="B6" s="436"/>
      <c r="C6" s="436"/>
      <c r="D6" s="436"/>
    </row>
    <row r="7" spans="2:12" ht="2.15" customHeight="1" x14ac:dyDescent="0.35">
      <c r="B7" s="3"/>
      <c r="C7" s="4"/>
      <c r="D7" s="4"/>
    </row>
    <row r="8" spans="2:12" ht="15" thickBot="1" x14ac:dyDescent="0.4">
      <c r="B8" s="32"/>
      <c r="C8" s="465"/>
      <c r="D8" s="465"/>
      <c r="E8" s="465"/>
      <c r="F8" s="465"/>
      <c r="G8" s="465"/>
      <c r="H8" s="465"/>
    </row>
    <row r="9" spans="2:12" ht="32.25" customHeight="1" thickBot="1" x14ac:dyDescent="0.4">
      <c r="B9" s="99"/>
      <c r="C9" s="100" t="s">
        <v>2</v>
      </c>
      <c r="D9" s="467" t="s">
        <v>270</v>
      </c>
      <c r="E9" s="467"/>
      <c r="F9" s="467"/>
      <c r="G9" s="467"/>
      <c r="H9" s="468" t="s">
        <v>271</v>
      </c>
      <c r="I9" s="468"/>
      <c r="J9" s="468"/>
      <c r="K9" s="468"/>
    </row>
    <row r="10" spans="2:12" ht="24" customHeight="1" x14ac:dyDescent="0.35">
      <c r="B10" s="156" t="s">
        <v>272</v>
      </c>
      <c r="C10" s="132" t="s">
        <v>273</v>
      </c>
      <c r="D10" s="133">
        <f>+Tartalom!B3</f>
        <v>44561</v>
      </c>
      <c r="E10" s="133">
        <f>+EOMONTH(D10,-3)</f>
        <v>44469</v>
      </c>
      <c r="F10" s="133">
        <f>+EOMONTH(E10,-3)</f>
        <v>44377</v>
      </c>
      <c r="G10" s="133">
        <f>+EOMONTH(F10,-3)</f>
        <v>44286</v>
      </c>
      <c r="H10" s="133">
        <f>+Tartalom!B3</f>
        <v>44561</v>
      </c>
      <c r="I10" s="133">
        <f>+EOMONTH(H10,-3)</f>
        <v>44469</v>
      </c>
      <c r="J10" s="133">
        <f>+EOMONTH(I10,-3)</f>
        <v>44377</v>
      </c>
      <c r="K10" s="133">
        <f>+EOMONTH(J10,-3)</f>
        <v>44286</v>
      </c>
    </row>
    <row r="11" spans="2:12" x14ac:dyDescent="0.35">
      <c r="B11" s="157" t="s">
        <v>274</v>
      </c>
      <c r="C11" s="158" t="s">
        <v>275</v>
      </c>
      <c r="D11" s="159">
        <v>12</v>
      </c>
      <c r="E11" s="159">
        <v>12</v>
      </c>
      <c r="F11" s="159">
        <v>12</v>
      </c>
      <c r="G11" s="159">
        <v>12</v>
      </c>
      <c r="H11" s="159">
        <v>12</v>
      </c>
      <c r="I11" s="159">
        <v>12</v>
      </c>
      <c r="J11" s="159">
        <v>12</v>
      </c>
      <c r="K11" s="159">
        <v>12</v>
      </c>
    </row>
    <row r="12" spans="2:12" ht="15" customHeight="1" x14ac:dyDescent="0.35">
      <c r="B12" s="466" t="s">
        <v>276</v>
      </c>
      <c r="C12" s="466"/>
      <c r="D12" s="466"/>
      <c r="E12" s="466"/>
      <c r="F12" s="466"/>
      <c r="G12" s="466"/>
      <c r="H12" s="466"/>
      <c r="I12" s="466"/>
      <c r="J12" s="466"/>
      <c r="K12" s="466"/>
      <c r="L12" s="42"/>
    </row>
    <row r="13" spans="2:12" ht="27.75" customHeight="1" x14ac:dyDescent="0.35">
      <c r="B13" s="157">
        <v>1</v>
      </c>
      <c r="C13" s="160" t="s">
        <v>277</v>
      </c>
      <c r="D13" s="161"/>
      <c r="E13" s="161"/>
      <c r="F13" s="161"/>
      <c r="G13" s="161"/>
      <c r="H13" s="426">
        <v>0</v>
      </c>
      <c r="I13" s="426">
        <v>0</v>
      </c>
      <c r="J13" s="426">
        <v>0</v>
      </c>
      <c r="K13" s="426">
        <v>0</v>
      </c>
    </row>
    <row r="14" spans="2:12" ht="25.5" customHeight="1" x14ac:dyDescent="0.35">
      <c r="B14" s="466" t="s">
        <v>278</v>
      </c>
      <c r="C14" s="466"/>
      <c r="D14" s="466"/>
      <c r="E14" s="466"/>
      <c r="F14" s="466"/>
      <c r="G14" s="466"/>
      <c r="H14" s="466"/>
      <c r="I14" s="466"/>
      <c r="J14" s="466"/>
      <c r="K14" s="466"/>
      <c r="L14" s="42"/>
    </row>
    <row r="15" spans="2:12" x14ac:dyDescent="0.35">
      <c r="B15" s="134">
        <v>2</v>
      </c>
      <c r="C15" s="143" t="s">
        <v>279</v>
      </c>
      <c r="D15" s="95">
        <v>5156</v>
      </c>
      <c r="E15" s="95">
        <v>5351</v>
      </c>
      <c r="F15" s="95">
        <v>5635</v>
      </c>
      <c r="G15" s="95">
        <v>6154</v>
      </c>
      <c r="H15" s="95">
        <v>3366</v>
      </c>
      <c r="I15" s="95">
        <v>3602</v>
      </c>
      <c r="J15" s="95">
        <v>3904</v>
      </c>
      <c r="K15" s="95">
        <v>4173</v>
      </c>
    </row>
    <row r="16" spans="2:12" x14ac:dyDescent="0.35">
      <c r="B16" s="55">
        <v>3</v>
      </c>
      <c r="C16" s="137" t="s">
        <v>280</v>
      </c>
      <c r="D16" s="57">
        <v>1908</v>
      </c>
      <c r="E16" s="57">
        <v>1860</v>
      </c>
      <c r="F16" s="57">
        <v>1853</v>
      </c>
      <c r="G16" s="57">
        <v>2154</v>
      </c>
      <c r="H16" s="57">
        <v>118</v>
      </c>
      <c r="I16" s="57">
        <v>111</v>
      </c>
      <c r="J16" s="57">
        <v>121</v>
      </c>
      <c r="K16" s="57">
        <v>174</v>
      </c>
    </row>
    <row r="17" spans="2:11" x14ac:dyDescent="0.35">
      <c r="B17" s="134">
        <v>4</v>
      </c>
      <c r="C17" s="138" t="s">
        <v>281</v>
      </c>
      <c r="D17" s="95">
        <v>3248</v>
      </c>
      <c r="E17" s="95">
        <v>3491</v>
      </c>
      <c r="F17" s="95">
        <v>3782</v>
      </c>
      <c r="G17" s="95">
        <v>4000</v>
      </c>
      <c r="H17" s="95">
        <v>3248</v>
      </c>
      <c r="I17" s="95">
        <v>3491</v>
      </c>
      <c r="J17" s="95">
        <v>3782</v>
      </c>
      <c r="K17" s="95">
        <v>4000</v>
      </c>
    </row>
    <row r="18" spans="2:11" x14ac:dyDescent="0.35">
      <c r="B18" s="134">
        <v>5</v>
      </c>
      <c r="C18" s="143" t="s">
        <v>282</v>
      </c>
      <c r="D18" s="95">
        <v>0</v>
      </c>
      <c r="E18" s="95">
        <v>0</v>
      </c>
      <c r="F18" s="95">
        <v>0</v>
      </c>
      <c r="G18" s="95">
        <v>0</v>
      </c>
      <c r="H18" s="95">
        <v>0</v>
      </c>
      <c r="I18" s="95">
        <v>0</v>
      </c>
      <c r="J18" s="95">
        <v>0</v>
      </c>
      <c r="K18" s="95">
        <v>0</v>
      </c>
    </row>
    <row r="19" spans="2:11" x14ac:dyDescent="0.35">
      <c r="B19" s="134">
        <v>6</v>
      </c>
      <c r="C19" s="139" t="s">
        <v>283</v>
      </c>
      <c r="D19" s="427">
        <v>0</v>
      </c>
      <c r="E19" s="427">
        <v>0</v>
      </c>
      <c r="F19" s="427">
        <v>0</v>
      </c>
      <c r="G19" s="427">
        <v>0</v>
      </c>
      <c r="H19" s="427">
        <v>0</v>
      </c>
      <c r="I19" s="427">
        <v>0</v>
      </c>
      <c r="J19" s="427">
        <v>0</v>
      </c>
      <c r="K19" s="427">
        <v>0</v>
      </c>
    </row>
    <row r="20" spans="2:11" x14ac:dyDescent="0.35">
      <c r="B20" s="134">
        <v>7</v>
      </c>
      <c r="C20" s="138" t="s">
        <v>284</v>
      </c>
      <c r="D20" s="95">
        <v>3280</v>
      </c>
      <c r="E20" s="95">
        <v>3706</v>
      </c>
      <c r="F20" s="95">
        <v>30542</v>
      </c>
      <c r="G20" s="95">
        <v>4307</v>
      </c>
      <c r="H20" s="95">
        <v>897</v>
      </c>
      <c r="I20" s="95">
        <v>1181</v>
      </c>
      <c r="J20" s="95">
        <v>6726</v>
      </c>
      <c r="K20" s="95">
        <v>1193</v>
      </c>
    </row>
    <row r="21" spans="2:11" x14ac:dyDescent="0.35">
      <c r="B21" s="134">
        <v>8</v>
      </c>
      <c r="C21" s="138" t="s">
        <v>285</v>
      </c>
      <c r="D21" s="427">
        <v>0</v>
      </c>
      <c r="E21" s="427">
        <v>0</v>
      </c>
      <c r="F21" s="427">
        <v>0</v>
      </c>
      <c r="G21" s="427">
        <v>0</v>
      </c>
      <c r="H21" s="427">
        <v>0</v>
      </c>
      <c r="I21" s="427">
        <v>0</v>
      </c>
      <c r="J21" s="427">
        <v>0</v>
      </c>
      <c r="K21" s="427">
        <v>0</v>
      </c>
    </row>
    <row r="22" spans="2:11" x14ac:dyDescent="0.35">
      <c r="B22" s="134">
        <v>9</v>
      </c>
      <c r="C22" s="138" t="s">
        <v>286</v>
      </c>
      <c r="D22" s="144"/>
      <c r="E22" s="144"/>
      <c r="F22" s="144"/>
      <c r="G22" s="144"/>
      <c r="H22" s="95">
        <v>897</v>
      </c>
      <c r="I22" s="95">
        <v>1181</v>
      </c>
      <c r="J22" s="95">
        <v>6726</v>
      </c>
      <c r="K22" s="95">
        <v>1193</v>
      </c>
    </row>
    <row r="23" spans="2:11" ht="21.75" customHeight="1" x14ac:dyDescent="0.35">
      <c r="B23" s="134">
        <v>10</v>
      </c>
      <c r="C23" s="143" t="s">
        <v>287</v>
      </c>
      <c r="D23" s="427">
        <v>0</v>
      </c>
      <c r="E23" s="427">
        <v>0</v>
      </c>
      <c r="F23" s="427">
        <v>0</v>
      </c>
      <c r="G23" s="427">
        <v>0</v>
      </c>
      <c r="H23" s="427">
        <v>0</v>
      </c>
      <c r="I23" s="427">
        <v>0</v>
      </c>
      <c r="J23" s="427">
        <v>0</v>
      </c>
      <c r="K23" s="427">
        <v>0</v>
      </c>
    </row>
    <row r="24" spans="2:11" ht="21.5" x14ac:dyDescent="0.35">
      <c r="B24" s="134">
        <v>11</v>
      </c>
      <c r="C24" s="139" t="s">
        <v>288</v>
      </c>
      <c r="D24" s="427">
        <v>0</v>
      </c>
      <c r="E24" s="427">
        <v>0</v>
      </c>
      <c r="F24" s="427">
        <v>0</v>
      </c>
      <c r="G24" s="427">
        <v>0</v>
      </c>
      <c r="H24" s="427">
        <v>0</v>
      </c>
      <c r="I24" s="427">
        <v>0</v>
      </c>
      <c r="J24" s="427">
        <v>0</v>
      </c>
      <c r="K24" s="427">
        <v>0</v>
      </c>
    </row>
    <row r="25" spans="2:11" x14ac:dyDescent="0.35">
      <c r="B25" s="134">
        <v>12</v>
      </c>
      <c r="C25" s="139" t="s">
        <v>289</v>
      </c>
      <c r="D25" s="427">
        <v>0</v>
      </c>
      <c r="E25" s="427">
        <v>0</v>
      </c>
      <c r="F25" s="427">
        <v>0</v>
      </c>
      <c r="G25" s="427">
        <v>0</v>
      </c>
      <c r="H25" s="427">
        <v>0</v>
      </c>
      <c r="I25" s="427">
        <v>0</v>
      </c>
      <c r="J25" s="427">
        <v>0</v>
      </c>
      <c r="K25" s="427">
        <v>0</v>
      </c>
    </row>
    <row r="26" spans="2:11" x14ac:dyDescent="0.35">
      <c r="B26" s="134">
        <v>13</v>
      </c>
      <c r="C26" s="140" t="s">
        <v>290</v>
      </c>
      <c r="D26" s="95">
        <v>61514</v>
      </c>
      <c r="E26" s="95">
        <v>65752</v>
      </c>
      <c r="F26" s="95">
        <v>45283</v>
      </c>
      <c r="G26" s="95">
        <v>39519</v>
      </c>
      <c r="H26" s="95">
        <v>6151</v>
      </c>
      <c r="I26" s="95">
        <v>28137</v>
      </c>
      <c r="J26" s="95">
        <v>13903</v>
      </c>
      <c r="K26" s="95">
        <v>10248</v>
      </c>
    </row>
    <row r="27" spans="2:11" x14ac:dyDescent="0.35">
      <c r="B27" s="134">
        <v>14</v>
      </c>
      <c r="C27" s="143" t="s">
        <v>291</v>
      </c>
      <c r="D27" s="95">
        <v>560</v>
      </c>
      <c r="E27" s="95">
        <v>534</v>
      </c>
      <c r="F27" s="95">
        <v>520</v>
      </c>
      <c r="G27" s="95">
        <v>521</v>
      </c>
      <c r="H27" s="95">
        <v>0</v>
      </c>
      <c r="I27" s="95">
        <v>0</v>
      </c>
      <c r="J27" s="95">
        <v>0</v>
      </c>
      <c r="K27" s="95">
        <v>0</v>
      </c>
    </row>
    <row r="28" spans="2:11" x14ac:dyDescent="0.35">
      <c r="B28" s="134">
        <v>15</v>
      </c>
      <c r="C28" s="143" t="s">
        <v>292</v>
      </c>
      <c r="D28" s="427">
        <v>0</v>
      </c>
      <c r="E28" s="427">
        <v>0</v>
      </c>
      <c r="F28" s="427">
        <v>0</v>
      </c>
      <c r="G28" s="427">
        <v>0</v>
      </c>
      <c r="H28" s="427">
        <v>0</v>
      </c>
      <c r="I28" s="427">
        <v>0</v>
      </c>
      <c r="J28" s="427">
        <v>0</v>
      </c>
      <c r="K28" s="427">
        <v>0</v>
      </c>
    </row>
    <row r="29" spans="2:11" x14ac:dyDescent="0.35">
      <c r="B29" s="157">
        <v>16</v>
      </c>
      <c r="C29" s="163" t="s">
        <v>293</v>
      </c>
      <c r="D29" s="164"/>
      <c r="E29" s="164"/>
      <c r="F29" s="164"/>
      <c r="G29" s="164"/>
      <c r="H29" s="162">
        <v>10414</v>
      </c>
      <c r="I29" s="162">
        <v>32920</v>
      </c>
      <c r="J29" s="162">
        <v>24532</v>
      </c>
      <c r="K29" s="162">
        <v>15614</v>
      </c>
    </row>
    <row r="30" spans="2:11" ht="20.25" customHeight="1" x14ac:dyDescent="0.35">
      <c r="B30" s="466" t="s">
        <v>294</v>
      </c>
      <c r="C30" s="466"/>
      <c r="D30" s="466"/>
      <c r="E30" s="466"/>
      <c r="F30" s="466"/>
      <c r="G30" s="466"/>
      <c r="H30" s="466"/>
      <c r="I30" s="466"/>
      <c r="J30" s="466"/>
      <c r="K30" s="466"/>
    </row>
    <row r="31" spans="2:11" x14ac:dyDescent="0.35">
      <c r="B31" s="134">
        <v>17</v>
      </c>
      <c r="C31" s="143" t="s">
        <v>295</v>
      </c>
      <c r="D31" s="95">
        <v>9654</v>
      </c>
      <c r="E31" s="95">
        <v>10241</v>
      </c>
      <c r="F31" s="95">
        <v>9264</v>
      </c>
      <c r="G31" s="95">
        <v>9725</v>
      </c>
      <c r="H31" s="95">
        <v>4827</v>
      </c>
      <c r="I31" s="95">
        <v>5120</v>
      </c>
      <c r="J31" s="95">
        <v>4632</v>
      </c>
      <c r="K31" s="95">
        <v>4863</v>
      </c>
    </row>
    <row r="32" spans="2:11" x14ac:dyDescent="0.35">
      <c r="B32" s="134">
        <v>18</v>
      </c>
      <c r="C32" s="143" t="s">
        <v>296</v>
      </c>
      <c r="D32" s="427">
        <v>0</v>
      </c>
      <c r="E32" s="427">
        <v>0</v>
      </c>
      <c r="F32" s="427">
        <v>0</v>
      </c>
      <c r="G32" s="427">
        <v>0</v>
      </c>
      <c r="H32" s="427">
        <v>0</v>
      </c>
      <c r="I32" s="427">
        <v>0</v>
      </c>
      <c r="J32" s="427">
        <v>0</v>
      </c>
      <c r="K32" s="427">
        <v>0</v>
      </c>
    </row>
    <row r="33" spans="2:11" x14ac:dyDescent="0.35">
      <c r="B33" s="134">
        <v>19</v>
      </c>
      <c r="C33" s="142" t="s">
        <v>297</v>
      </c>
      <c r="D33" s="427">
        <v>0</v>
      </c>
      <c r="E33" s="427">
        <v>0</v>
      </c>
      <c r="F33" s="427">
        <v>0</v>
      </c>
      <c r="G33" s="427">
        <v>0</v>
      </c>
      <c r="H33" s="427">
        <v>0</v>
      </c>
      <c r="I33" s="427">
        <v>0</v>
      </c>
      <c r="J33" s="427">
        <v>0</v>
      </c>
      <c r="K33" s="427">
        <v>0</v>
      </c>
    </row>
    <row r="34" spans="2:11" ht="30" x14ac:dyDescent="0.35">
      <c r="B34" s="134" t="s">
        <v>194</v>
      </c>
      <c r="C34" s="143" t="s">
        <v>298</v>
      </c>
      <c r="D34" s="144"/>
      <c r="E34" s="144"/>
      <c r="F34" s="144"/>
      <c r="G34" s="144"/>
      <c r="H34" s="427">
        <v>0</v>
      </c>
      <c r="I34" s="427">
        <v>0</v>
      </c>
      <c r="J34" s="427">
        <v>0</v>
      </c>
      <c r="K34" s="427">
        <v>0</v>
      </c>
    </row>
    <row r="35" spans="2:11" x14ac:dyDescent="0.35">
      <c r="B35" s="134" t="s">
        <v>195</v>
      </c>
      <c r="C35" s="143" t="s">
        <v>299</v>
      </c>
      <c r="D35" s="144"/>
      <c r="E35" s="144"/>
      <c r="F35" s="144"/>
      <c r="G35" s="144"/>
      <c r="H35" s="95">
        <v>6000</v>
      </c>
      <c r="I35" s="95">
        <v>6000</v>
      </c>
      <c r="J35" s="95">
        <v>6000</v>
      </c>
      <c r="K35" s="95">
        <v>6000</v>
      </c>
    </row>
    <row r="36" spans="2:11" x14ac:dyDescent="0.35">
      <c r="B36" s="134">
        <v>20</v>
      </c>
      <c r="C36" s="135" t="s">
        <v>300</v>
      </c>
      <c r="D36" s="95">
        <v>15654</v>
      </c>
      <c r="E36" s="95">
        <v>16241</v>
      </c>
      <c r="F36" s="95">
        <v>15264</v>
      </c>
      <c r="G36" s="95">
        <v>15725</v>
      </c>
      <c r="H36" s="95">
        <v>10827</v>
      </c>
      <c r="I36" s="95">
        <v>11120</v>
      </c>
      <c r="J36" s="95">
        <v>10632</v>
      </c>
      <c r="K36" s="95">
        <v>10863</v>
      </c>
    </row>
    <row r="37" spans="2:11" x14ac:dyDescent="0.35">
      <c r="B37" s="134" t="s">
        <v>301</v>
      </c>
      <c r="C37" s="147" t="s">
        <v>302</v>
      </c>
      <c r="D37" s="427">
        <v>0</v>
      </c>
      <c r="E37" s="427">
        <v>0</v>
      </c>
      <c r="F37" s="427">
        <v>0</v>
      </c>
      <c r="G37" s="427">
        <v>0</v>
      </c>
      <c r="H37" s="427">
        <v>0</v>
      </c>
      <c r="I37" s="427">
        <v>0</v>
      </c>
      <c r="J37" s="427">
        <v>0</v>
      </c>
      <c r="K37" s="427">
        <v>0</v>
      </c>
    </row>
    <row r="38" spans="2:11" x14ac:dyDescent="0.35">
      <c r="B38" s="134" t="s">
        <v>303</v>
      </c>
      <c r="C38" s="147" t="s">
        <v>304</v>
      </c>
      <c r="D38" s="427">
        <v>0</v>
      </c>
      <c r="E38" s="427">
        <v>0</v>
      </c>
      <c r="F38" s="427">
        <v>0</v>
      </c>
      <c r="G38" s="427">
        <v>0</v>
      </c>
      <c r="H38" s="427">
        <v>0</v>
      </c>
      <c r="I38" s="427">
        <v>0</v>
      </c>
      <c r="J38" s="427">
        <v>0</v>
      </c>
      <c r="K38" s="427">
        <v>0</v>
      </c>
    </row>
    <row r="39" spans="2:11" x14ac:dyDescent="0.35">
      <c r="B39" s="157" t="s">
        <v>305</v>
      </c>
      <c r="C39" s="165" t="s">
        <v>306</v>
      </c>
      <c r="D39" s="162">
        <v>15654</v>
      </c>
      <c r="E39" s="162">
        <v>16241</v>
      </c>
      <c r="F39" s="162">
        <v>15264</v>
      </c>
      <c r="G39" s="162">
        <v>15725</v>
      </c>
      <c r="H39" s="162">
        <v>10827</v>
      </c>
      <c r="I39" s="162">
        <v>11120</v>
      </c>
      <c r="J39" s="162">
        <v>10632</v>
      </c>
      <c r="K39" s="162">
        <v>10863</v>
      </c>
    </row>
    <row r="40" spans="2:11" ht="15" customHeight="1" x14ac:dyDescent="0.35">
      <c r="B40" s="466" t="s">
        <v>307</v>
      </c>
      <c r="C40" s="466"/>
      <c r="D40" s="466"/>
      <c r="E40" s="466"/>
      <c r="F40" s="466"/>
      <c r="G40" s="466"/>
      <c r="H40" s="466"/>
      <c r="I40" s="466"/>
      <c r="J40" s="466"/>
      <c r="K40" s="466"/>
    </row>
    <row r="41" spans="2:11" x14ac:dyDescent="0.35">
      <c r="B41" s="134">
        <v>21</v>
      </c>
      <c r="C41" s="149" t="s">
        <v>308</v>
      </c>
      <c r="D41" s="145"/>
      <c r="E41" s="145"/>
      <c r="F41" s="145"/>
      <c r="G41" s="145"/>
      <c r="H41" s="95">
        <v>10620</v>
      </c>
      <c r="I41" s="95">
        <v>41303</v>
      </c>
      <c r="J41" s="95">
        <v>69897</v>
      </c>
      <c r="K41" s="95">
        <v>56042</v>
      </c>
    </row>
    <row r="42" spans="2:11" x14ac:dyDescent="0.35">
      <c r="B42" s="134">
        <v>22</v>
      </c>
      <c r="C42" s="150" t="s">
        <v>309</v>
      </c>
      <c r="D42" s="145"/>
      <c r="E42" s="145"/>
      <c r="F42" s="145"/>
      <c r="G42" s="145"/>
      <c r="H42" s="95">
        <v>2604</v>
      </c>
      <c r="I42" s="95">
        <v>21799</v>
      </c>
      <c r="J42" s="95">
        <v>13900</v>
      </c>
      <c r="K42" s="95">
        <v>4752</v>
      </c>
    </row>
    <row r="43" spans="2:11" ht="15" thickBot="1" x14ac:dyDescent="0.4">
      <c r="B43" s="141">
        <v>23</v>
      </c>
      <c r="C43" s="151" t="s">
        <v>310</v>
      </c>
      <c r="D43" s="148"/>
      <c r="E43" s="148"/>
      <c r="F43" s="148"/>
      <c r="G43" s="148"/>
      <c r="H43" s="102">
        <v>4.0791385102226956</v>
      </c>
      <c r="I43" s="102">
        <v>1.8947431656220299</v>
      </c>
      <c r="J43" s="102">
        <v>5.0286805539012569</v>
      </c>
      <c r="K43" s="102">
        <v>11.793099196117696</v>
      </c>
    </row>
    <row r="44" spans="2:11" x14ac:dyDescent="0.35">
      <c r="B44" s="74"/>
    </row>
    <row r="45" spans="2:11" x14ac:dyDescent="0.35">
      <c r="B45" s="74"/>
    </row>
    <row r="46" spans="2:11" x14ac:dyDescent="0.35">
      <c r="B46" s="74"/>
    </row>
    <row r="47" spans="2:11" x14ac:dyDescent="0.35">
      <c r="B47" s="74"/>
    </row>
  </sheetData>
  <sheetProtection algorithmName="SHA-512" hashValue="O0DS2WBVe9XaRmizqcVjxAjmVYc15uSeFZak/VgPVq3xUCly3oOq+ae9DDacvmZ2LxUhVFRgKnx2epi0V7Alww==" saltValue="5k0PWOszBN3342nkG6eLMg==" spinCount="100000" sheet="1" formatCells="0" formatColumns="0" formatRows="0" insertColumns="0" insertRows="0" insertHyperlinks="0" deleteColumns="0" deleteRows="0" sort="0" autoFilter="0" pivotTables="0"/>
  <mergeCells count="8">
    <mergeCell ref="B6:D6"/>
    <mergeCell ref="C8:H8"/>
    <mergeCell ref="B14:K14"/>
    <mergeCell ref="B30:K30"/>
    <mergeCell ref="B40:K40"/>
    <mergeCell ref="B12:K12"/>
    <mergeCell ref="D9:G9"/>
    <mergeCell ref="H9:K9"/>
  </mergeCells>
  <hyperlinks>
    <hyperlink ref="B2" location="Tartalom!A1" display="Back to contents page" xr:uid="{00000000-0004-0000-0B00-000000000000}"/>
  </hyperlink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1:I47"/>
  <sheetViews>
    <sheetView showGridLines="0" zoomScale="55" zoomScaleNormal="55" workbookViewId="0">
      <selection activeCell="S24" sqref="S24"/>
    </sheetView>
  </sheetViews>
  <sheetFormatPr defaultRowHeight="14.5" x14ac:dyDescent="0.35"/>
  <cols>
    <col min="1" max="1" width="4.453125" customWidth="1"/>
    <col min="2" max="2" width="6.81640625" customWidth="1"/>
    <col min="3" max="3" width="56" customWidth="1"/>
    <col min="4" max="8" width="21.1796875" customWidth="1"/>
  </cols>
  <sheetData>
    <row r="1" spans="2:9" ht="12.75" customHeight="1" x14ac:dyDescent="0.35"/>
    <row r="2" spans="2:9" x14ac:dyDescent="0.35">
      <c r="B2" s="181" t="s">
        <v>0</v>
      </c>
      <c r="C2" s="49"/>
      <c r="D2" s="49"/>
    </row>
    <row r="3" spans="2:9" x14ac:dyDescent="0.35">
      <c r="B3" s="1"/>
      <c r="C3" s="1"/>
      <c r="D3" s="1"/>
    </row>
    <row r="4" spans="2:9" ht="15.5" x14ac:dyDescent="0.35">
      <c r="B4" s="19" t="s">
        <v>369</v>
      </c>
      <c r="C4" s="2"/>
      <c r="D4" s="2"/>
    </row>
    <row r="5" spans="2:9" ht="2.15" customHeight="1" x14ac:dyDescent="0.35">
      <c r="B5" s="1"/>
      <c r="C5" s="1"/>
      <c r="D5" s="1"/>
    </row>
    <row r="6" spans="2:9" ht="2.15" customHeight="1" x14ac:dyDescent="0.35">
      <c r="B6" s="436"/>
      <c r="C6" s="436"/>
      <c r="D6" s="436"/>
    </row>
    <row r="7" spans="2:9" ht="2.15" customHeight="1" x14ac:dyDescent="0.35">
      <c r="B7" s="3"/>
      <c r="C7" s="4"/>
      <c r="D7" s="4"/>
    </row>
    <row r="8" spans="2:9" ht="15" thickBot="1" x14ac:dyDescent="0.4">
      <c r="B8" s="32"/>
      <c r="C8" s="465">
        <f>+Tartalom!B3</f>
        <v>44561</v>
      </c>
      <c r="D8" s="465"/>
      <c r="E8" s="465"/>
      <c r="F8" s="465"/>
      <c r="G8" s="465"/>
      <c r="H8" s="465"/>
    </row>
    <row r="9" spans="2:9" x14ac:dyDescent="0.35">
      <c r="B9" s="472" t="s">
        <v>370</v>
      </c>
      <c r="C9" s="472"/>
      <c r="D9" s="471" t="s">
        <v>371</v>
      </c>
      <c r="E9" s="471"/>
      <c r="F9" s="471"/>
      <c r="G9" s="471"/>
      <c r="H9" s="472" t="s">
        <v>372</v>
      </c>
    </row>
    <row r="10" spans="2:9" ht="15" thickBot="1" x14ac:dyDescent="0.4">
      <c r="B10" s="473"/>
      <c r="C10" s="473"/>
      <c r="D10" s="293" t="s">
        <v>373</v>
      </c>
      <c r="E10" s="293" t="s">
        <v>374</v>
      </c>
      <c r="F10" s="293" t="s">
        <v>375</v>
      </c>
      <c r="G10" s="293" t="s">
        <v>376</v>
      </c>
      <c r="H10" s="473"/>
    </row>
    <row r="11" spans="2:9" ht="15" customHeight="1" x14ac:dyDescent="0.35">
      <c r="B11" s="469" t="s">
        <v>377</v>
      </c>
      <c r="C11" s="469"/>
      <c r="D11" s="469"/>
      <c r="E11" s="469"/>
      <c r="F11" s="469"/>
      <c r="G11" s="469"/>
      <c r="H11" s="469"/>
    </row>
    <row r="12" spans="2:9" x14ac:dyDescent="0.35">
      <c r="B12" s="136">
        <v>1</v>
      </c>
      <c r="C12" s="71" t="s">
        <v>378</v>
      </c>
      <c r="D12" s="167">
        <v>0</v>
      </c>
      <c r="E12" s="167">
        <v>0</v>
      </c>
      <c r="F12" s="167">
        <v>0</v>
      </c>
      <c r="G12" s="167">
        <v>50188298802.870003</v>
      </c>
      <c r="H12" s="167">
        <v>50188298802.870003</v>
      </c>
      <c r="I12" s="42"/>
    </row>
    <row r="13" spans="2:9" x14ac:dyDescent="0.35">
      <c r="B13" s="136">
        <v>2</v>
      </c>
      <c r="C13" s="168" t="s">
        <v>379</v>
      </c>
      <c r="D13" s="167">
        <v>0</v>
      </c>
      <c r="E13" s="167">
        <v>0</v>
      </c>
      <c r="F13" s="167">
        <v>0</v>
      </c>
      <c r="G13" s="167">
        <v>50188298802.870003</v>
      </c>
      <c r="H13" s="167">
        <v>50188298802.870003</v>
      </c>
    </row>
    <row r="14" spans="2:9" x14ac:dyDescent="0.35">
      <c r="B14" s="136">
        <v>3</v>
      </c>
      <c r="C14" s="168" t="s">
        <v>380</v>
      </c>
      <c r="D14" s="203"/>
      <c r="E14" s="167">
        <v>0</v>
      </c>
      <c r="F14" s="167">
        <v>0</v>
      </c>
      <c r="G14" s="167">
        <v>0</v>
      </c>
      <c r="H14" s="167"/>
      <c r="I14" s="42"/>
    </row>
    <row r="15" spans="2:9" x14ac:dyDescent="0.35">
      <c r="B15" s="136">
        <v>4</v>
      </c>
      <c r="C15" s="71" t="s">
        <v>381</v>
      </c>
      <c r="D15" s="204"/>
      <c r="E15" s="167">
        <v>5155678108</v>
      </c>
      <c r="F15" s="167">
        <v>0</v>
      </c>
      <c r="G15" s="167">
        <v>0</v>
      </c>
      <c r="H15" s="167">
        <v>4883191675.1500006</v>
      </c>
    </row>
    <row r="16" spans="2:9" x14ac:dyDescent="0.35">
      <c r="B16" s="136">
        <v>5</v>
      </c>
      <c r="C16" s="168" t="s">
        <v>280</v>
      </c>
      <c r="D16" s="204"/>
      <c r="E16" s="167">
        <v>4861627559</v>
      </c>
      <c r="F16" s="167">
        <v>0</v>
      </c>
      <c r="G16" s="167">
        <v>0</v>
      </c>
      <c r="H16" s="167">
        <v>4618546181.0500002</v>
      </c>
    </row>
    <row r="17" spans="2:8" x14ac:dyDescent="0.35">
      <c r="B17" s="136">
        <v>6</v>
      </c>
      <c r="C17" s="168" t="s">
        <v>281</v>
      </c>
      <c r="D17" s="204"/>
      <c r="E17" s="167">
        <v>294050549</v>
      </c>
      <c r="F17" s="167">
        <v>0</v>
      </c>
      <c r="G17" s="167">
        <v>0</v>
      </c>
      <c r="H17" s="167">
        <v>264645494.09999999</v>
      </c>
    </row>
    <row r="18" spans="2:8" x14ac:dyDescent="0.35">
      <c r="B18" s="136">
        <v>7</v>
      </c>
      <c r="C18" s="71" t="s">
        <v>382</v>
      </c>
      <c r="D18" s="204"/>
      <c r="E18" s="167">
        <v>0</v>
      </c>
      <c r="F18" s="167">
        <v>0</v>
      </c>
      <c r="G18" s="167">
        <v>0</v>
      </c>
      <c r="H18" s="167">
        <v>0</v>
      </c>
    </row>
    <row r="19" spans="2:8" x14ac:dyDescent="0.35">
      <c r="B19" s="136">
        <v>8</v>
      </c>
      <c r="C19" s="168" t="s">
        <v>383</v>
      </c>
      <c r="D19" s="204"/>
      <c r="E19" s="167">
        <v>0</v>
      </c>
      <c r="F19" s="167">
        <v>0</v>
      </c>
      <c r="G19" s="167">
        <v>0</v>
      </c>
      <c r="H19" s="167">
        <v>0</v>
      </c>
    </row>
    <row r="20" spans="2:8" x14ac:dyDescent="0.35">
      <c r="B20" s="136">
        <v>9</v>
      </c>
      <c r="C20" s="168" t="s">
        <v>384</v>
      </c>
      <c r="D20" s="204"/>
      <c r="E20" s="167">
        <v>39406824896</v>
      </c>
      <c r="F20" s="167">
        <v>2826767127</v>
      </c>
      <c r="G20" s="167">
        <v>578456379961</v>
      </c>
      <c r="H20" s="167">
        <v>599573175973</v>
      </c>
    </row>
    <row r="21" spans="2:8" x14ac:dyDescent="0.35">
      <c r="B21" s="136">
        <v>10</v>
      </c>
      <c r="C21" s="71" t="s">
        <v>385</v>
      </c>
      <c r="D21" s="205"/>
      <c r="E21" s="167">
        <v>0</v>
      </c>
      <c r="F21" s="167">
        <v>0</v>
      </c>
      <c r="G21" s="167">
        <v>0</v>
      </c>
      <c r="H21" s="167">
        <v>0</v>
      </c>
    </row>
    <row r="22" spans="2:8" x14ac:dyDescent="0.35">
      <c r="B22" s="136">
        <v>11</v>
      </c>
      <c r="C22" s="71" t="s">
        <v>386</v>
      </c>
      <c r="D22" s="167"/>
      <c r="E22" s="167">
        <v>0</v>
      </c>
      <c r="F22" s="167">
        <v>17405007909</v>
      </c>
      <c r="G22" s="167">
        <v>0</v>
      </c>
      <c r="H22" s="167">
        <v>17405007909</v>
      </c>
    </row>
    <row r="23" spans="2:8" x14ac:dyDescent="0.35">
      <c r="B23" s="136">
        <v>12</v>
      </c>
      <c r="C23" s="168" t="s">
        <v>387</v>
      </c>
      <c r="D23" s="167"/>
      <c r="E23" s="206"/>
      <c r="F23" s="207"/>
      <c r="G23" s="207"/>
      <c r="H23" s="208"/>
    </row>
    <row r="24" spans="2:8" ht="21.5" x14ac:dyDescent="0.35">
      <c r="B24" s="136">
        <v>13</v>
      </c>
      <c r="C24" s="169" t="s">
        <v>388</v>
      </c>
      <c r="D24" s="173"/>
      <c r="E24" s="167">
        <v>0</v>
      </c>
      <c r="F24" s="167">
        <v>0</v>
      </c>
      <c r="G24" s="167">
        <v>0</v>
      </c>
      <c r="H24" s="167">
        <v>0</v>
      </c>
    </row>
    <row r="25" spans="2:8" x14ac:dyDescent="0.35">
      <c r="B25" s="159">
        <v>14</v>
      </c>
      <c r="C25" s="174" t="s">
        <v>389</v>
      </c>
      <c r="D25" s="176"/>
      <c r="E25" s="176"/>
      <c r="F25" s="176"/>
      <c r="G25" s="176"/>
      <c r="H25" s="175">
        <v>672049674359.52002</v>
      </c>
    </row>
    <row r="26" spans="2:8" x14ac:dyDescent="0.35">
      <c r="B26" s="470" t="s">
        <v>390</v>
      </c>
      <c r="C26" s="470"/>
      <c r="D26" s="470"/>
      <c r="E26" s="470"/>
      <c r="F26" s="470"/>
      <c r="G26" s="470"/>
      <c r="H26" s="470"/>
    </row>
    <row r="27" spans="2:8" x14ac:dyDescent="0.35">
      <c r="B27" s="136">
        <v>15</v>
      </c>
      <c r="C27" s="71" t="s">
        <v>277</v>
      </c>
      <c r="D27" s="203"/>
      <c r="E27" s="407"/>
      <c r="F27" s="407"/>
      <c r="G27" s="407"/>
      <c r="H27" s="408">
        <v>104177705351</v>
      </c>
    </row>
    <row r="28" spans="2:8" x14ac:dyDescent="0.35">
      <c r="B28" s="136" t="s">
        <v>191</v>
      </c>
      <c r="C28" s="38" t="s">
        <v>391</v>
      </c>
      <c r="D28" s="204"/>
      <c r="E28" s="167">
        <v>0</v>
      </c>
      <c r="F28" s="167">
        <v>0</v>
      </c>
      <c r="G28" s="167">
        <v>0</v>
      </c>
      <c r="H28" s="167">
        <v>0</v>
      </c>
    </row>
    <row r="29" spans="2:8" x14ac:dyDescent="0.35">
      <c r="B29" s="136">
        <v>16</v>
      </c>
      <c r="C29" s="71" t="s">
        <v>392</v>
      </c>
      <c r="D29" s="204"/>
      <c r="E29" s="167">
        <v>0</v>
      </c>
      <c r="F29" s="167">
        <v>0</v>
      </c>
      <c r="G29" s="167">
        <v>0</v>
      </c>
      <c r="H29" s="167">
        <v>0</v>
      </c>
    </row>
    <row r="30" spans="2:8" x14ac:dyDescent="0.35">
      <c r="B30" s="136">
        <v>17</v>
      </c>
      <c r="C30" s="71" t="s">
        <v>393</v>
      </c>
      <c r="D30" s="204"/>
      <c r="E30" s="167">
        <v>0</v>
      </c>
      <c r="F30" s="167">
        <v>0</v>
      </c>
      <c r="G30" s="167">
        <v>0</v>
      </c>
      <c r="H30" s="167">
        <v>0</v>
      </c>
    </row>
    <row r="31" spans="2:8" ht="27.75" customHeight="1" x14ac:dyDescent="0.35">
      <c r="B31" s="136">
        <v>18</v>
      </c>
      <c r="C31" s="169" t="s">
        <v>394</v>
      </c>
      <c r="D31" s="204"/>
      <c r="E31" s="167">
        <v>0</v>
      </c>
      <c r="F31" s="167">
        <v>0</v>
      </c>
      <c r="G31" s="167">
        <v>0</v>
      </c>
      <c r="H31" s="167">
        <v>0</v>
      </c>
    </row>
    <row r="32" spans="2:8" ht="39.75" customHeight="1" x14ac:dyDescent="0.35">
      <c r="B32" s="136">
        <v>19</v>
      </c>
      <c r="C32" s="169" t="s">
        <v>395</v>
      </c>
      <c r="D32" s="204"/>
      <c r="E32" s="167">
        <v>0</v>
      </c>
      <c r="F32" s="167">
        <v>0</v>
      </c>
      <c r="G32" s="408">
        <v>98568475020</v>
      </c>
      <c r="H32" s="408">
        <v>98568475020</v>
      </c>
    </row>
    <row r="33" spans="2:8" ht="51" customHeight="1" x14ac:dyDescent="0.35">
      <c r="B33" s="136">
        <v>20</v>
      </c>
      <c r="C33" s="169" t="s">
        <v>396</v>
      </c>
      <c r="D33" s="204"/>
      <c r="E33" s="408">
        <v>37173343694</v>
      </c>
      <c r="F33" s="408">
        <v>362325096160</v>
      </c>
      <c r="G33" s="408">
        <v>10894533449</v>
      </c>
      <c r="H33" s="408">
        <v>199790772218.25</v>
      </c>
    </row>
    <row r="34" spans="2:8" ht="26.25" customHeight="1" x14ac:dyDescent="0.35">
      <c r="B34" s="136">
        <v>21</v>
      </c>
      <c r="C34" s="170" t="s">
        <v>397</v>
      </c>
      <c r="D34" s="204"/>
      <c r="E34" s="408">
        <v>37173343694</v>
      </c>
      <c r="F34" s="408">
        <v>362325096160</v>
      </c>
      <c r="G34" s="408">
        <v>10894533449</v>
      </c>
      <c r="H34" s="408">
        <v>199790772218.25</v>
      </c>
    </row>
    <row r="35" spans="2:8" x14ac:dyDescent="0.35">
      <c r="B35" s="136">
        <v>22</v>
      </c>
      <c r="C35" s="171" t="s">
        <v>398</v>
      </c>
      <c r="D35" s="204"/>
      <c r="E35" s="167">
        <v>0</v>
      </c>
      <c r="F35" s="167">
        <v>0</v>
      </c>
      <c r="G35" s="167">
        <v>0</v>
      </c>
      <c r="H35" s="167">
        <v>0</v>
      </c>
    </row>
    <row r="36" spans="2:8" ht="21.5" x14ac:dyDescent="0.35">
      <c r="B36" s="136">
        <v>23</v>
      </c>
      <c r="C36" s="172" t="s">
        <v>397</v>
      </c>
      <c r="D36" s="204"/>
      <c r="E36" s="167">
        <v>0</v>
      </c>
      <c r="F36" s="167">
        <v>0</v>
      </c>
      <c r="G36" s="167">
        <v>0</v>
      </c>
      <c r="H36" s="167">
        <v>0</v>
      </c>
    </row>
    <row r="37" spans="2:8" ht="30" x14ac:dyDescent="0.35">
      <c r="B37" s="136">
        <v>24</v>
      </c>
      <c r="C37" s="146" t="s">
        <v>399</v>
      </c>
      <c r="D37" s="204"/>
      <c r="E37" s="167">
        <v>0</v>
      </c>
      <c r="F37" s="167">
        <v>0</v>
      </c>
      <c r="G37" s="167">
        <v>0</v>
      </c>
      <c r="H37" s="167">
        <v>0</v>
      </c>
    </row>
    <row r="38" spans="2:8" x14ac:dyDescent="0.35">
      <c r="B38" s="136">
        <v>25</v>
      </c>
      <c r="C38" s="71" t="s">
        <v>400</v>
      </c>
      <c r="D38" s="205"/>
      <c r="E38" s="167">
        <v>0</v>
      </c>
      <c r="F38" s="167">
        <v>0</v>
      </c>
      <c r="G38" s="167">
        <v>0</v>
      </c>
      <c r="H38" s="167">
        <v>0</v>
      </c>
    </row>
    <row r="39" spans="2:8" x14ac:dyDescent="0.35">
      <c r="B39" s="136">
        <v>26</v>
      </c>
      <c r="C39" s="71" t="s">
        <v>401</v>
      </c>
      <c r="D39" s="167"/>
      <c r="E39" s="167">
        <v>0</v>
      </c>
      <c r="F39" s="167">
        <v>0</v>
      </c>
      <c r="G39" s="167">
        <v>0</v>
      </c>
      <c r="H39" s="167">
        <v>0</v>
      </c>
    </row>
    <row r="40" spans="2:8" x14ac:dyDescent="0.35">
      <c r="B40" s="136">
        <v>27</v>
      </c>
      <c r="C40" s="177" t="s">
        <v>402</v>
      </c>
      <c r="D40" s="173"/>
      <c r="E40" s="407"/>
      <c r="F40" s="407"/>
      <c r="G40" s="167">
        <v>0</v>
      </c>
      <c r="H40" s="167">
        <v>0</v>
      </c>
    </row>
    <row r="41" spans="2:8" ht="21.5" x14ac:dyDescent="0.35">
      <c r="B41" s="136">
        <v>28</v>
      </c>
      <c r="C41" s="169" t="s">
        <v>403</v>
      </c>
      <c r="D41" s="173"/>
      <c r="E41" s="167">
        <v>0</v>
      </c>
      <c r="F41" s="167">
        <v>0</v>
      </c>
      <c r="G41" s="167">
        <v>0</v>
      </c>
      <c r="H41" s="167">
        <v>0</v>
      </c>
    </row>
    <row r="42" spans="2:8" x14ac:dyDescent="0.35">
      <c r="B42" s="136">
        <v>29</v>
      </c>
      <c r="C42" s="168" t="s">
        <v>404</v>
      </c>
      <c r="D42" s="173"/>
      <c r="E42" s="167">
        <v>0</v>
      </c>
      <c r="F42" s="167">
        <v>0</v>
      </c>
      <c r="G42" s="167">
        <v>0</v>
      </c>
      <c r="H42" s="167">
        <v>0</v>
      </c>
    </row>
    <row r="43" spans="2:8" x14ac:dyDescent="0.35">
      <c r="B43" s="136">
        <v>30</v>
      </c>
      <c r="C43" s="168" t="s">
        <v>405</v>
      </c>
      <c r="D43" s="173"/>
      <c r="E43" s="167">
        <v>0</v>
      </c>
      <c r="F43" s="167">
        <v>0</v>
      </c>
      <c r="G43" s="167">
        <v>0</v>
      </c>
      <c r="H43" s="167">
        <v>0</v>
      </c>
    </row>
    <row r="44" spans="2:8" x14ac:dyDescent="0.35">
      <c r="B44" s="136">
        <v>31</v>
      </c>
      <c r="C44" s="168" t="s">
        <v>406</v>
      </c>
      <c r="D44" s="173"/>
      <c r="E44" s="408">
        <v>15665701291</v>
      </c>
      <c r="F44" s="167">
        <v>0</v>
      </c>
      <c r="G44" s="167">
        <v>0</v>
      </c>
      <c r="H44" s="408">
        <v>7832850645.5</v>
      </c>
    </row>
    <row r="45" spans="2:8" x14ac:dyDescent="0.35">
      <c r="B45" s="136">
        <v>32</v>
      </c>
      <c r="C45" s="71" t="s">
        <v>407</v>
      </c>
      <c r="D45" s="173"/>
      <c r="E45" s="408">
        <v>61513684438</v>
      </c>
      <c r="F45" s="167">
        <v>0</v>
      </c>
      <c r="G45" s="167">
        <v>0</v>
      </c>
      <c r="H45" s="408">
        <v>3075684221.9000001</v>
      </c>
    </row>
    <row r="46" spans="2:8" x14ac:dyDescent="0.35">
      <c r="B46" s="136">
        <v>33</v>
      </c>
      <c r="C46" s="152" t="s">
        <v>408</v>
      </c>
      <c r="D46" s="173"/>
      <c r="E46" s="179"/>
      <c r="F46" s="179"/>
      <c r="G46" s="179"/>
      <c r="H46" s="153">
        <v>413445487456.65002</v>
      </c>
    </row>
    <row r="47" spans="2:8" ht="15" thickBot="1" x14ac:dyDescent="0.4">
      <c r="B47" s="166">
        <v>34</v>
      </c>
      <c r="C47" s="154" t="s">
        <v>409</v>
      </c>
      <c r="D47" s="178"/>
      <c r="E47" s="180"/>
      <c r="F47" s="180"/>
      <c r="G47" s="180"/>
      <c r="H47" s="155">
        <v>1.6254855712507559</v>
      </c>
    </row>
  </sheetData>
  <sheetProtection algorithmName="SHA-512" hashValue="aecxC57F7DkU5i9EWXN6IuqT8wGPgKqy4HOxX9whUY/SoDOikxcgTR5nacLAA/NIPGE/EOP5LOD1366e6gTm6w==" saltValue="zqwYtRw3+yqEq9R/E7LUpQ==" spinCount="100000" sheet="1" formatCells="0" formatColumns="0" formatRows="0" insertColumns="0" insertRows="0" insertHyperlinks="0" deleteColumns="0" deleteRows="0" sort="0" autoFilter="0" pivotTables="0"/>
  <mergeCells count="7">
    <mergeCell ref="B11:H11"/>
    <mergeCell ref="B26:H26"/>
    <mergeCell ref="B6:D6"/>
    <mergeCell ref="D9:G9"/>
    <mergeCell ref="C8:H8"/>
    <mergeCell ref="B9:C10"/>
    <mergeCell ref="H9:H10"/>
  </mergeCells>
  <hyperlinks>
    <hyperlink ref="B2" location="Tartalom!A1" display="Back to contents page" xr:uid="{00000000-0004-0000-0C00-000000000000}"/>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B1:R33"/>
  <sheetViews>
    <sheetView showGridLines="0" zoomScale="70" zoomScaleNormal="70" workbookViewId="0">
      <selection activeCell="N20" sqref="N20"/>
    </sheetView>
  </sheetViews>
  <sheetFormatPr defaultRowHeight="14.5" x14ac:dyDescent="0.35"/>
  <cols>
    <col min="1" max="1" width="4.453125" customWidth="1"/>
    <col min="2" max="2" width="6.81640625" customWidth="1"/>
    <col min="3" max="3" width="28" customWidth="1"/>
    <col min="4" max="4" width="21.1796875" customWidth="1"/>
    <col min="5" max="5" width="16.453125" customWidth="1"/>
    <col min="6" max="6" width="15" customWidth="1"/>
    <col min="7" max="7" width="21.1796875" customWidth="1"/>
    <col min="8" max="8" width="15" customWidth="1"/>
    <col min="9" max="9" width="14.1796875" bestFit="1" customWidth="1"/>
    <col min="10" max="10" width="9.1796875" customWidth="1"/>
    <col min="11" max="12" width="14.1796875" bestFit="1" customWidth="1"/>
    <col min="13" max="13" width="9.1796875" customWidth="1"/>
    <col min="14" max="15" width="14.1796875" bestFit="1" customWidth="1"/>
    <col min="18" max="18" width="11.1796875" customWidth="1"/>
  </cols>
  <sheetData>
    <row r="1" spans="2:18" ht="12.75" customHeight="1" x14ac:dyDescent="0.35"/>
    <row r="2" spans="2:18" x14ac:dyDescent="0.35">
      <c r="B2" s="181" t="s">
        <v>0</v>
      </c>
      <c r="C2" s="49"/>
      <c r="D2" s="49"/>
    </row>
    <row r="3" spans="2:18" x14ac:dyDescent="0.35">
      <c r="B3" s="1"/>
      <c r="C3" s="1"/>
      <c r="D3" s="1"/>
    </row>
    <row r="4" spans="2:18" ht="15.5" x14ac:dyDescent="0.35">
      <c r="B4" s="19" t="s">
        <v>410</v>
      </c>
      <c r="C4" s="2"/>
      <c r="D4" s="2"/>
    </row>
    <row r="5" spans="2:18" ht="2.15" customHeight="1" x14ac:dyDescent="0.35">
      <c r="B5" s="1"/>
      <c r="C5" s="1"/>
      <c r="D5" s="1"/>
    </row>
    <row r="6" spans="2:18" ht="2.15" customHeight="1" x14ac:dyDescent="0.35">
      <c r="B6" s="436"/>
      <c r="C6" s="436"/>
      <c r="D6" s="436"/>
    </row>
    <row r="7" spans="2:18" ht="2.15" customHeight="1" x14ac:dyDescent="0.35">
      <c r="B7" s="3"/>
      <c r="C7" s="4"/>
      <c r="D7" s="4"/>
    </row>
    <row r="8" spans="2:18" ht="15" thickBot="1" x14ac:dyDescent="0.4">
      <c r="B8" s="32"/>
      <c r="C8" s="448">
        <f>+Tartalom!B3</f>
        <v>44561</v>
      </c>
      <c r="D8" s="448"/>
      <c r="E8" s="448"/>
      <c r="F8" s="448"/>
      <c r="G8" s="448"/>
      <c r="H8" s="448"/>
      <c r="I8" s="448"/>
      <c r="J8" s="448"/>
      <c r="K8" s="448"/>
      <c r="L8" s="448"/>
      <c r="M8" s="448"/>
      <c r="N8" s="448"/>
      <c r="O8" s="448"/>
      <c r="P8" s="448"/>
      <c r="Q8" s="448"/>
      <c r="R8" s="448"/>
    </row>
    <row r="9" spans="2:18" ht="32.25" customHeight="1" thickBot="1" x14ac:dyDescent="0.4">
      <c r="C9" s="481" t="s">
        <v>2</v>
      </c>
      <c r="D9" s="477" t="s">
        <v>411</v>
      </c>
      <c r="E9" s="477"/>
      <c r="F9" s="477"/>
      <c r="G9" s="477"/>
      <c r="H9" s="477"/>
      <c r="I9" s="477"/>
      <c r="J9" s="477" t="s">
        <v>412</v>
      </c>
      <c r="K9" s="477"/>
      <c r="L9" s="477"/>
      <c r="M9" s="477"/>
      <c r="N9" s="477"/>
      <c r="O9" s="477"/>
      <c r="P9" s="474" t="s">
        <v>413</v>
      </c>
      <c r="Q9" s="477" t="s">
        <v>414</v>
      </c>
      <c r="R9" s="477"/>
    </row>
    <row r="10" spans="2:18" ht="34.5" customHeight="1" thickBot="1" x14ac:dyDescent="0.4">
      <c r="C10" s="482"/>
      <c r="D10" s="478" t="s">
        <v>415</v>
      </c>
      <c r="E10" s="478"/>
      <c r="F10" s="479"/>
      <c r="G10" s="480" t="s">
        <v>261</v>
      </c>
      <c r="H10" s="478"/>
      <c r="I10" s="479"/>
      <c r="J10" s="480" t="s">
        <v>416</v>
      </c>
      <c r="K10" s="478"/>
      <c r="L10" s="479"/>
      <c r="M10" s="478" t="s">
        <v>417</v>
      </c>
      <c r="N10" s="478"/>
      <c r="O10" s="478"/>
      <c r="P10" s="475"/>
      <c r="Q10" s="474" t="s">
        <v>418</v>
      </c>
      <c r="R10" s="474" t="s">
        <v>419</v>
      </c>
    </row>
    <row r="11" spans="2:18" ht="15" customHeight="1" thickBot="1" x14ac:dyDescent="0.4">
      <c r="C11" s="483"/>
      <c r="D11" s="189"/>
      <c r="E11" s="193" t="s">
        <v>420</v>
      </c>
      <c r="F11" s="194" t="s">
        <v>421</v>
      </c>
      <c r="G11" s="198"/>
      <c r="H11" s="193" t="s">
        <v>421</v>
      </c>
      <c r="I11" s="194" t="s">
        <v>422</v>
      </c>
      <c r="J11" s="202"/>
      <c r="K11" s="193" t="s">
        <v>420</v>
      </c>
      <c r="L11" s="194" t="s">
        <v>421</v>
      </c>
      <c r="M11" s="193"/>
      <c r="N11" s="193" t="s">
        <v>421</v>
      </c>
      <c r="O11" s="193" t="s">
        <v>422</v>
      </c>
      <c r="P11" s="476"/>
      <c r="Q11" s="476"/>
      <c r="R11" s="476"/>
    </row>
    <row r="12" spans="2:18" x14ac:dyDescent="0.35">
      <c r="C12" s="187" t="s">
        <v>423</v>
      </c>
      <c r="D12" s="190">
        <v>412492.20919700002</v>
      </c>
      <c r="E12" s="190">
        <v>332325.04814600002</v>
      </c>
      <c r="F12" s="195">
        <v>80167.161051000003</v>
      </c>
      <c r="G12" s="199">
        <v>10515.252174000001</v>
      </c>
      <c r="H12" s="190">
        <v>0</v>
      </c>
      <c r="I12" s="195">
        <v>10515.252174000001</v>
      </c>
      <c r="J12" s="199">
        <v>-5764.2336329999998</v>
      </c>
      <c r="K12" s="190">
        <v>-1275.225504</v>
      </c>
      <c r="L12" s="195">
        <v>-4489.0081289999998</v>
      </c>
      <c r="M12" s="190">
        <v>-6970.4282970000004</v>
      </c>
      <c r="N12" s="190">
        <v>0</v>
      </c>
      <c r="O12" s="190">
        <v>-6970.4282970000004</v>
      </c>
      <c r="P12" s="190">
        <v>0</v>
      </c>
      <c r="Q12" s="190">
        <v>367301.10421100003</v>
      </c>
      <c r="R12" s="190">
        <v>3216.2502920000002</v>
      </c>
    </row>
    <row r="13" spans="2:18" x14ac:dyDescent="0.35">
      <c r="C13" s="182" t="s">
        <v>424</v>
      </c>
      <c r="D13" s="191">
        <v>0</v>
      </c>
      <c r="E13" s="191">
        <v>0</v>
      </c>
      <c r="F13" s="196">
        <v>0</v>
      </c>
      <c r="G13" s="200">
        <v>0</v>
      </c>
      <c r="H13" s="191">
        <v>0</v>
      </c>
      <c r="I13" s="196">
        <v>0</v>
      </c>
      <c r="J13" s="200">
        <v>0</v>
      </c>
      <c r="K13" s="191">
        <v>0</v>
      </c>
      <c r="L13" s="196">
        <v>0</v>
      </c>
      <c r="M13" s="191">
        <v>0</v>
      </c>
      <c r="N13" s="191">
        <v>0</v>
      </c>
      <c r="O13" s="191">
        <v>0</v>
      </c>
      <c r="P13" s="191">
        <v>0</v>
      </c>
      <c r="Q13" s="191">
        <v>0</v>
      </c>
      <c r="R13" s="191">
        <v>0</v>
      </c>
    </row>
    <row r="14" spans="2:18" x14ac:dyDescent="0.35">
      <c r="C14" s="182" t="s">
        <v>425</v>
      </c>
      <c r="D14" s="191">
        <v>3563.3162179999999</v>
      </c>
      <c r="E14" s="191">
        <v>3543.103102</v>
      </c>
      <c r="F14" s="196">
        <v>20.213115999999999</v>
      </c>
      <c r="G14" s="200">
        <v>0</v>
      </c>
      <c r="H14" s="191">
        <v>0</v>
      </c>
      <c r="I14" s="196">
        <v>0</v>
      </c>
      <c r="J14" s="200">
        <v>-10.755487</v>
      </c>
      <c r="K14" s="191">
        <v>-9.4814340000000001</v>
      </c>
      <c r="L14" s="196">
        <v>-1.2740530000000001</v>
      </c>
      <c r="M14" s="191">
        <v>0</v>
      </c>
      <c r="N14" s="191">
        <v>0</v>
      </c>
      <c r="O14" s="191">
        <v>0</v>
      </c>
      <c r="P14" s="191">
        <v>0</v>
      </c>
      <c r="Q14" s="191">
        <v>3547.258718</v>
      </c>
      <c r="R14" s="191">
        <v>0</v>
      </c>
    </row>
    <row r="15" spans="2:18" x14ac:dyDescent="0.35">
      <c r="C15" s="182" t="s">
        <v>426</v>
      </c>
      <c r="D15" s="191">
        <v>22.788789999999999</v>
      </c>
      <c r="E15" s="191">
        <v>22.788789999999999</v>
      </c>
      <c r="F15" s="196">
        <v>0</v>
      </c>
      <c r="G15" s="200">
        <v>0</v>
      </c>
      <c r="H15" s="191">
        <v>0</v>
      </c>
      <c r="I15" s="196">
        <v>0</v>
      </c>
      <c r="J15" s="200">
        <v>-120.41435700000001</v>
      </c>
      <c r="K15" s="191">
        <v>-120.41435700000001</v>
      </c>
      <c r="L15" s="196">
        <v>0</v>
      </c>
      <c r="M15" s="191">
        <v>0</v>
      </c>
      <c r="N15" s="191">
        <v>0</v>
      </c>
      <c r="O15" s="191">
        <v>0</v>
      </c>
      <c r="P15" s="191">
        <v>0</v>
      </c>
      <c r="Q15" s="191">
        <v>0</v>
      </c>
      <c r="R15" s="191">
        <v>0</v>
      </c>
    </row>
    <row r="16" spans="2:18" x14ac:dyDescent="0.35">
      <c r="C16" s="182" t="s">
        <v>427</v>
      </c>
      <c r="D16" s="191">
        <v>210.28032300000001</v>
      </c>
      <c r="E16" s="191">
        <v>188.956401</v>
      </c>
      <c r="F16" s="196">
        <v>21.323922</v>
      </c>
      <c r="G16" s="200">
        <v>21.360365000000002</v>
      </c>
      <c r="H16" s="191">
        <v>0</v>
      </c>
      <c r="I16" s="196">
        <v>21.360365000000002</v>
      </c>
      <c r="J16" s="200">
        <v>-2.030932</v>
      </c>
      <c r="K16" s="191">
        <v>-0.69208800000000004</v>
      </c>
      <c r="L16" s="196">
        <v>-1.3388439999999999</v>
      </c>
      <c r="M16" s="191">
        <v>-11.922114000000001</v>
      </c>
      <c r="N16" s="191">
        <v>0</v>
      </c>
      <c r="O16" s="191">
        <v>-11.922114000000001</v>
      </c>
      <c r="P16" s="191">
        <v>0</v>
      </c>
      <c r="Q16" s="191">
        <v>204.37814499999999</v>
      </c>
      <c r="R16" s="191">
        <v>8.6430539999999993</v>
      </c>
    </row>
    <row r="17" spans="3:18" x14ac:dyDescent="0.35">
      <c r="C17" s="182" t="s">
        <v>428</v>
      </c>
      <c r="D17" s="191">
        <v>281824.74683299998</v>
      </c>
      <c r="E17" s="191">
        <v>240104.54597599999</v>
      </c>
      <c r="F17" s="196">
        <v>41720.200857000003</v>
      </c>
      <c r="G17" s="200">
        <v>4770.8880829999998</v>
      </c>
      <c r="H17" s="191">
        <v>0</v>
      </c>
      <c r="I17" s="196">
        <v>4770.8880829999998</v>
      </c>
      <c r="J17" s="200">
        <v>-2977.0731780000001</v>
      </c>
      <c r="K17" s="191">
        <v>-967.77068999999995</v>
      </c>
      <c r="L17" s="196">
        <v>-2009.302488</v>
      </c>
      <c r="M17" s="191">
        <v>-2023.3717019999999</v>
      </c>
      <c r="N17" s="191">
        <v>0</v>
      </c>
      <c r="O17" s="191">
        <v>-2023.3717019999999</v>
      </c>
      <c r="P17" s="191">
        <v>0</v>
      </c>
      <c r="Q17" s="191">
        <v>244138.60501900001</v>
      </c>
      <c r="R17" s="191">
        <v>2697.0280969999999</v>
      </c>
    </row>
    <row r="18" spans="3:18" x14ac:dyDescent="0.35">
      <c r="C18" s="185" t="s">
        <v>429</v>
      </c>
      <c r="D18" s="191">
        <v>261638.70103299999</v>
      </c>
      <c r="E18" s="191">
        <v>221126.57569</v>
      </c>
      <c r="F18" s="196">
        <v>40512.125343</v>
      </c>
      <c r="G18" s="200">
        <v>4769.2690560000001</v>
      </c>
      <c r="H18" s="191">
        <v>0</v>
      </c>
      <c r="I18" s="196">
        <v>4769.2690560000001</v>
      </c>
      <c r="J18" s="200">
        <v>-2833.723414</v>
      </c>
      <c r="K18" s="191">
        <v>-858.56768</v>
      </c>
      <c r="L18" s="196">
        <v>-1975.1557339999999</v>
      </c>
      <c r="M18" s="191">
        <v>-2021.752675</v>
      </c>
      <c r="N18" s="191">
        <v>0</v>
      </c>
      <c r="O18" s="191">
        <v>-2021.752675</v>
      </c>
      <c r="P18" s="191">
        <v>0</v>
      </c>
      <c r="Q18" s="191">
        <v>240897.583487</v>
      </c>
      <c r="R18" s="191">
        <v>2697.0280969999999</v>
      </c>
    </row>
    <row r="19" spans="3:18" x14ac:dyDescent="0.35">
      <c r="C19" s="182" t="s">
        <v>430</v>
      </c>
      <c r="D19" s="191">
        <v>126871.07703300001</v>
      </c>
      <c r="E19" s="191">
        <v>88465.653877000004</v>
      </c>
      <c r="F19" s="196">
        <v>38405.423155999997</v>
      </c>
      <c r="G19" s="200">
        <v>5723.0037259999999</v>
      </c>
      <c r="H19" s="191">
        <v>0</v>
      </c>
      <c r="I19" s="196">
        <v>5723.0037259999999</v>
      </c>
      <c r="J19" s="200">
        <v>-2653.9596790000001</v>
      </c>
      <c r="K19" s="191">
        <v>-176.86693500000001</v>
      </c>
      <c r="L19" s="196">
        <v>-2477.092744</v>
      </c>
      <c r="M19" s="191">
        <v>-4935.1344810000001</v>
      </c>
      <c r="N19" s="191">
        <v>0</v>
      </c>
      <c r="O19" s="191">
        <v>-4935.1344810000001</v>
      </c>
      <c r="P19" s="191">
        <v>0</v>
      </c>
      <c r="Q19" s="191">
        <v>119410.862329</v>
      </c>
      <c r="R19" s="191">
        <v>510.57914099999999</v>
      </c>
    </row>
    <row r="20" spans="3:18" ht="21" x14ac:dyDescent="0.35">
      <c r="C20" s="188" t="s">
        <v>431</v>
      </c>
      <c r="D20" s="191">
        <v>220167.878249</v>
      </c>
      <c r="E20" s="191">
        <v>220167.878249</v>
      </c>
      <c r="F20" s="196">
        <v>0</v>
      </c>
      <c r="G20" s="200">
        <v>0</v>
      </c>
      <c r="H20" s="191">
        <v>0</v>
      </c>
      <c r="I20" s="196">
        <v>0</v>
      </c>
      <c r="J20" s="200">
        <v>-392.96390600000001</v>
      </c>
      <c r="K20" s="191">
        <v>-392.96390600000001</v>
      </c>
      <c r="L20" s="196">
        <v>0</v>
      </c>
      <c r="M20" s="191">
        <v>0</v>
      </c>
      <c r="N20" s="191">
        <v>0</v>
      </c>
      <c r="O20" s="191">
        <v>0</v>
      </c>
      <c r="P20" s="191">
        <v>0</v>
      </c>
      <c r="Q20" s="191">
        <v>0</v>
      </c>
      <c r="R20" s="191">
        <v>0</v>
      </c>
    </row>
    <row r="21" spans="3:18" x14ac:dyDescent="0.35">
      <c r="C21" s="182" t="s">
        <v>424</v>
      </c>
      <c r="D21" s="191">
        <v>0</v>
      </c>
      <c r="E21" s="191">
        <v>0</v>
      </c>
      <c r="F21" s="196">
        <v>0</v>
      </c>
      <c r="G21" s="200">
        <v>0</v>
      </c>
      <c r="H21" s="191">
        <v>0</v>
      </c>
      <c r="I21" s="196">
        <v>0</v>
      </c>
      <c r="J21" s="200">
        <v>0</v>
      </c>
      <c r="K21" s="191">
        <v>0</v>
      </c>
      <c r="L21" s="196">
        <v>0</v>
      </c>
      <c r="M21" s="191">
        <v>0</v>
      </c>
      <c r="N21" s="191">
        <v>0</v>
      </c>
      <c r="O21" s="191">
        <v>0</v>
      </c>
      <c r="P21" s="191">
        <v>0</v>
      </c>
      <c r="Q21" s="191">
        <v>0</v>
      </c>
      <c r="R21" s="191">
        <v>0</v>
      </c>
    </row>
    <row r="22" spans="3:18" x14ac:dyDescent="0.35">
      <c r="C22" s="182" t="s">
        <v>425</v>
      </c>
      <c r="D22" s="191">
        <v>112228.43242700001</v>
      </c>
      <c r="E22" s="191">
        <v>112228.43242700001</v>
      </c>
      <c r="F22" s="196">
        <v>0</v>
      </c>
      <c r="G22" s="200">
        <v>0</v>
      </c>
      <c r="H22" s="191">
        <v>0</v>
      </c>
      <c r="I22" s="196">
        <v>0</v>
      </c>
      <c r="J22" s="200">
        <v>-210.318905</v>
      </c>
      <c r="K22" s="191">
        <v>-210.318905</v>
      </c>
      <c r="L22" s="196">
        <v>0</v>
      </c>
      <c r="M22" s="191">
        <v>0</v>
      </c>
      <c r="N22" s="191">
        <v>0</v>
      </c>
      <c r="O22" s="191">
        <v>0</v>
      </c>
      <c r="P22" s="191">
        <v>0</v>
      </c>
      <c r="Q22" s="191">
        <v>0</v>
      </c>
      <c r="R22" s="191">
        <v>0</v>
      </c>
    </row>
    <row r="23" spans="3:18" x14ac:dyDescent="0.35">
      <c r="C23" s="182" t="s">
        <v>426</v>
      </c>
      <c r="D23" s="191">
        <v>107939.44582199999</v>
      </c>
      <c r="E23" s="191">
        <v>107939.44582199999</v>
      </c>
      <c r="F23" s="196">
        <v>0</v>
      </c>
      <c r="G23" s="200">
        <v>0</v>
      </c>
      <c r="H23" s="191">
        <v>0</v>
      </c>
      <c r="I23" s="196">
        <v>0</v>
      </c>
      <c r="J23" s="200">
        <v>-182.64500100000001</v>
      </c>
      <c r="K23" s="191">
        <v>-182.64500100000001</v>
      </c>
      <c r="L23" s="196">
        <v>0</v>
      </c>
      <c r="M23" s="191">
        <v>0</v>
      </c>
      <c r="N23" s="191">
        <v>0</v>
      </c>
      <c r="O23" s="191">
        <v>0</v>
      </c>
      <c r="P23" s="191">
        <v>0</v>
      </c>
      <c r="Q23" s="191">
        <v>0</v>
      </c>
      <c r="R23" s="191">
        <v>0</v>
      </c>
    </row>
    <row r="24" spans="3:18" x14ac:dyDescent="0.35">
      <c r="C24" s="182" t="s">
        <v>427</v>
      </c>
      <c r="D24" s="191">
        <v>0</v>
      </c>
      <c r="E24" s="191">
        <v>0</v>
      </c>
      <c r="F24" s="196">
        <v>0</v>
      </c>
      <c r="G24" s="200">
        <v>0</v>
      </c>
      <c r="H24" s="191">
        <v>0</v>
      </c>
      <c r="I24" s="196">
        <v>0</v>
      </c>
      <c r="J24" s="200">
        <v>0</v>
      </c>
      <c r="K24" s="191">
        <v>0</v>
      </c>
      <c r="L24" s="196">
        <v>0</v>
      </c>
      <c r="M24" s="191">
        <v>0</v>
      </c>
      <c r="N24" s="191">
        <v>0</v>
      </c>
      <c r="O24" s="191">
        <v>0</v>
      </c>
      <c r="P24" s="191">
        <v>0</v>
      </c>
      <c r="Q24" s="191">
        <v>0</v>
      </c>
      <c r="R24" s="191">
        <v>0</v>
      </c>
    </row>
    <row r="25" spans="3:18" x14ac:dyDescent="0.35">
      <c r="C25" s="182" t="s">
        <v>428</v>
      </c>
      <c r="D25" s="191">
        <v>0</v>
      </c>
      <c r="E25" s="191">
        <v>0</v>
      </c>
      <c r="F25" s="196">
        <v>0</v>
      </c>
      <c r="G25" s="200">
        <v>0</v>
      </c>
      <c r="H25" s="191">
        <v>0</v>
      </c>
      <c r="I25" s="196">
        <v>0</v>
      </c>
      <c r="J25" s="200">
        <v>0</v>
      </c>
      <c r="K25" s="191">
        <v>0</v>
      </c>
      <c r="L25" s="196">
        <v>0</v>
      </c>
      <c r="M25" s="191">
        <v>0</v>
      </c>
      <c r="N25" s="191">
        <v>0</v>
      </c>
      <c r="O25" s="191">
        <v>0</v>
      </c>
      <c r="P25" s="191">
        <v>0</v>
      </c>
      <c r="Q25" s="191">
        <v>0</v>
      </c>
      <c r="R25" s="191">
        <v>0</v>
      </c>
    </row>
    <row r="26" spans="3:18" x14ac:dyDescent="0.35">
      <c r="C26" s="188" t="s">
        <v>220</v>
      </c>
      <c r="D26" s="191">
        <v>61502.717787999994</v>
      </c>
      <c r="E26" s="191">
        <v>59811.076800999996</v>
      </c>
      <c r="F26" s="196">
        <v>1691.640987</v>
      </c>
      <c r="G26" s="200">
        <v>0</v>
      </c>
      <c r="H26" s="191">
        <v>0</v>
      </c>
      <c r="I26" s="196">
        <v>0</v>
      </c>
      <c r="J26" s="200">
        <v>-376.28492900000003</v>
      </c>
      <c r="K26" s="191">
        <v>-334.04895800000003</v>
      </c>
      <c r="L26" s="196">
        <v>-42.235970999999999</v>
      </c>
      <c r="M26" s="191">
        <v>0</v>
      </c>
      <c r="N26" s="191">
        <v>0</v>
      </c>
      <c r="O26" s="191">
        <v>0</v>
      </c>
      <c r="P26" s="210"/>
      <c r="Q26" s="191">
        <v>0</v>
      </c>
      <c r="R26" s="191">
        <v>0</v>
      </c>
    </row>
    <row r="27" spans="3:18" x14ac:dyDescent="0.35">
      <c r="C27" s="182" t="s">
        <v>424</v>
      </c>
      <c r="D27" s="191">
        <v>0</v>
      </c>
      <c r="E27" s="191">
        <v>0</v>
      </c>
      <c r="F27" s="196">
        <v>0</v>
      </c>
      <c r="G27" s="200">
        <v>0</v>
      </c>
      <c r="H27" s="191">
        <v>0</v>
      </c>
      <c r="I27" s="196">
        <v>0</v>
      </c>
      <c r="J27" s="200">
        <v>0</v>
      </c>
      <c r="K27" s="191">
        <v>0</v>
      </c>
      <c r="L27" s="196">
        <v>0</v>
      </c>
      <c r="M27" s="191">
        <v>0</v>
      </c>
      <c r="N27" s="191">
        <v>0</v>
      </c>
      <c r="O27" s="191">
        <v>0</v>
      </c>
      <c r="P27" s="210"/>
      <c r="Q27" s="191">
        <v>0</v>
      </c>
      <c r="R27" s="191">
        <v>0</v>
      </c>
    </row>
    <row r="28" spans="3:18" x14ac:dyDescent="0.35">
      <c r="C28" s="182" t="s">
        <v>425</v>
      </c>
      <c r="D28" s="191">
        <v>0</v>
      </c>
      <c r="E28" s="191">
        <v>0</v>
      </c>
      <c r="F28" s="196">
        <v>0</v>
      </c>
      <c r="G28" s="200">
        <v>0</v>
      </c>
      <c r="H28" s="191">
        <v>0</v>
      </c>
      <c r="I28" s="196">
        <v>0</v>
      </c>
      <c r="J28" s="200">
        <v>0</v>
      </c>
      <c r="K28" s="191">
        <v>0</v>
      </c>
      <c r="L28" s="196">
        <v>0</v>
      </c>
      <c r="M28" s="191">
        <v>0</v>
      </c>
      <c r="N28" s="191">
        <v>0</v>
      </c>
      <c r="O28" s="191">
        <v>0</v>
      </c>
      <c r="P28" s="210"/>
      <c r="Q28" s="191">
        <v>0</v>
      </c>
      <c r="R28" s="191">
        <v>0</v>
      </c>
    </row>
    <row r="29" spans="3:18" x14ac:dyDescent="0.35">
      <c r="C29" s="182" t="s">
        <v>426</v>
      </c>
      <c r="D29" s="191">
        <v>0</v>
      </c>
      <c r="E29" s="191">
        <v>0</v>
      </c>
      <c r="F29" s="196">
        <v>0</v>
      </c>
      <c r="G29" s="200">
        <v>0</v>
      </c>
      <c r="H29" s="191">
        <v>0</v>
      </c>
      <c r="I29" s="196">
        <v>0</v>
      </c>
      <c r="J29" s="200">
        <v>0</v>
      </c>
      <c r="K29" s="191">
        <v>0</v>
      </c>
      <c r="L29" s="196">
        <v>0</v>
      </c>
      <c r="M29" s="191">
        <v>0</v>
      </c>
      <c r="N29" s="191">
        <v>0</v>
      </c>
      <c r="O29" s="191">
        <v>0</v>
      </c>
      <c r="P29" s="210"/>
      <c r="Q29" s="191">
        <v>0</v>
      </c>
      <c r="R29" s="191">
        <v>0</v>
      </c>
    </row>
    <row r="30" spans="3:18" x14ac:dyDescent="0.35">
      <c r="C30" s="182" t="s">
        <v>427</v>
      </c>
      <c r="D30" s="191">
        <v>0</v>
      </c>
      <c r="E30" s="191">
        <v>0</v>
      </c>
      <c r="F30" s="196">
        <v>0</v>
      </c>
      <c r="G30" s="200">
        <v>0</v>
      </c>
      <c r="H30" s="191">
        <v>0</v>
      </c>
      <c r="I30" s="196">
        <v>0</v>
      </c>
      <c r="J30" s="200">
        <v>0</v>
      </c>
      <c r="K30" s="191">
        <v>0</v>
      </c>
      <c r="L30" s="196">
        <v>0</v>
      </c>
      <c r="M30" s="191">
        <v>0</v>
      </c>
      <c r="N30" s="191">
        <v>0</v>
      </c>
      <c r="O30" s="191">
        <v>0</v>
      </c>
      <c r="P30" s="210"/>
      <c r="Q30" s="191">
        <v>0</v>
      </c>
      <c r="R30" s="191">
        <v>0</v>
      </c>
    </row>
    <row r="31" spans="3:18" x14ac:dyDescent="0.35">
      <c r="C31" s="182" t="s">
        <v>428</v>
      </c>
      <c r="D31" s="191">
        <v>61087.345867999997</v>
      </c>
      <c r="E31" s="191">
        <v>59395.704880999998</v>
      </c>
      <c r="F31" s="196">
        <v>1691.640987</v>
      </c>
      <c r="G31" s="200">
        <v>0</v>
      </c>
      <c r="H31" s="191">
        <v>0</v>
      </c>
      <c r="I31" s="196">
        <v>0</v>
      </c>
      <c r="J31" s="200">
        <v>-376.28492900000003</v>
      </c>
      <c r="K31" s="191">
        <v>-334.04895800000003</v>
      </c>
      <c r="L31" s="196">
        <v>-42.235970999999999</v>
      </c>
      <c r="M31" s="191">
        <v>0</v>
      </c>
      <c r="N31" s="191">
        <v>0</v>
      </c>
      <c r="O31" s="191">
        <v>0</v>
      </c>
      <c r="P31" s="210"/>
      <c r="Q31" s="191">
        <v>0</v>
      </c>
      <c r="R31" s="191">
        <v>0</v>
      </c>
    </row>
    <row r="32" spans="3:18" x14ac:dyDescent="0.35">
      <c r="C32" s="182" t="s">
        <v>430</v>
      </c>
      <c r="D32" s="191">
        <v>415.37191999999999</v>
      </c>
      <c r="E32" s="191">
        <v>415.37191999999999</v>
      </c>
      <c r="F32" s="196">
        <v>0</v>
      </c>
      <c r="G32" s="200">
        <v>0</v>
      </c>
      <c r="H32" s="191">
        <v>0</v>
      </c>
      <c r="I32" s="196">
        <v>0</v>
      </c>
      <c r="J32" s="200">
        <v>0</v>
      </c>
      <c r="K32" s="191">
        <v>0</v>
      </c>
      <c r="L32" s="196">
        <v>0</v>
      </c>
      <c r="M32" s="191">
        <v>0</v>
      </c>
      <c r="N32" s="191">
        <v>0</v>
      </c>
      <c r="O32" s="191">
        <v>0</v>
      </c>
      <c r="P32" s="210"/>
      <c r="Q32" s="191">
        <v>0</v>
      </c>
      <c r="R32" s="191">
        <v>0</v>
      </c>
    </row>
    <row r="33" spans="3:18" ht="15" thickBot="1" x14ac:dyDescent="0.4">
      <c r="C33" s="183" t="s">
        <v>15</v>
      </c>
      <c r="D33" s="192">
        <v>694162.80523399997</v>
      </c>
      <c r="E33" s="192">
        <v>612304.00319600001</v>
      </c>
      <c r="F33" s="197">
        <v>81858.802038000009</v>
      </c>
      <c r="G33" s="201">
        <v>10515.252174000001</v>
      </c>
      <c r="H33" s="192">
        <v>0</v>
      </c>
      <c r="I33" s="197">
        <v>10515.252174000001</v>
      </c>
      <c r="J33" s="201">
        <v>-6533.4824680000002</v>
      </c>
      <c r="K33" s="192">
        <v>-2002.238368</v>
      </c>
      <c r="L33" s="197">
        <v>-4531.2440999999999</v>
      </c>
      <c r="M33" s="192">
        <v>-6970.4282970000004</v>
      </c>
      <c r="N33" s="192">
        <v>0</v>
      </c>
      <c r="O33" s="192">
        <v>-6970.4282970000004</v>
      </c>
      <c r="P33" s="192">
        <v>0</v>
      </c>
      <c r="Q33" s="192">
        <v>367301.10421100003</v>
      </c>
      <c r="R33" s="192">
        <v>3216.2502920000002</v>
      </c>
    </row>
  </sheetData>
  <sheetProtection algorithmName="SHA-512" hashValue="f1CoyasCQDzL+VBpGoov4eK1qv6XS8WvVv6t0Ot9ZQaBTPYsdrPaaml+WBkHPby7kaPquqGXQU/gUoaHkKPBwA==" saltValue="3VwVx6FbF0HHthWHMC5DGQ==" spinCount="100000" sheet="1" formatCells="0" formatColumns="0" formatRows="0" insertColumns="0" insertRows="0" insertHyperlinks="0" deleteColumns="0" deleteRows="0" sort="0" autoFilter="0" pivotTables="0"/>
  <mergeCells count="13">
    <mergeCell ref="B6:D6"/>
    <mergeCell ref="C8:R8"/>
    <mergeCell ref="P9:P11"/>
    <mergeCell ref="Q9:R9"/>
    <mergeCell ref="D10:F10"/>
    <mergeCell ref="G10:I10"/>
    <mergeCell ref="J10:L10"/>
    <mergeCell ref="M10:O10"/>
    <mergeCell ref="Q10:Q11"/>
    <mergeCell ref="R10:R11"/>
    <mergeCell ref="C9:C11"/>
    <mergeCell ref="D9:I9"/>
    <mergeCell ref="J9:O9"/>
  </mergeCells>
  <hyperlinks>
    <hyperlink ref="B2" location="Tartalom!A1" display="Back to contents page" xr:uid="{00000000-0004-0000-0D00-000000000000}"/>
  </hyperlink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B1:I13"/>
  <sheetViews>
    <sheetView showGridLines="0" zoomScale="85" zoomScaleNormal="85" workbookViewId="0">
      <selection activeCell="E17" sqref="E17"/>
    </sheetView>
  </sheetViews>
  <sheetFormatPr defaultRowHeight="14.5" x14ac:dyDescent="0.35"/>
  <cols>
    <col min="1" max="2" width="4.453125" customWidth="1"/>
    <col min="3" max="3" width="44" customWidth="1"/>
    <col min="4" max="9" width="13.81640625" customWidth="1"/>
  </cols>
  <sheetData>
    <row r="1" spans="2:9" ht="12.75" customHeight="1" x14ac:dyDescent="0.35"/>
    <row r="2" spans="2:9" x14ac:dyDescent="0.35">
      <c r="B2" s="181" t="s">
        <v>0</v>
      </c>
      <c r="C2" s="103"/>
      <c r="D2" s="103"/>
      <c r="E2" s="103"/>
      <c r="G2" s="49"/>
      <c r="H2" s="49"/>
    </row>
    <row r="3" spans="2:9" x14ac:dyDescent="0.35">
      <c r="B3" s="1"/>
      <c r="C3" s="1"/>
      <c r="D3" s="1"/>
      <c r="E3" s="1"/>
      <c r="G3" s="1"/>
      <c r="H3" s="1"/>
    </row>
    <row r="4" spans="2:9" ht="15.5" x14ac:dyDescent="0.35">
      <c r="B4" s="19" t="s">
        <v>432</v>
      </c>
      <c r="C4" s="2"/>
      <c r="D4" s="2"/>
      <c r="E4" s="2"/>
      <c r="G4" s="2"/>
      <c r="H4" s="2"/>
    </row>
    <row r="5" spans="2:9" ht="2.15" customHeight="1" x14ac:dyDescent="0.35">
      <c r="B5" s="1"/>
      <c r="C5" s="1"/>
      <c r="D5" s="1"/>
      <c r="E5" s="1"/>
      <c r="G5" s="1"/>
      <c r="H5" s="1"/>
    </row>
    <row r="6" spans="2:9" ht="2.15" customHeight="1" x14ac:dyDescent="0.35">
      <c r="B6" s="436"/>
      <c r="C6" s="436"/>
      <c r="D6" s="436"/>
      <c r="E6" s="436"/>
      <c r="F6" s="436"/>
      <c r="G6" s="436"/>
      <c r="H6" s="436"/>
      <c r="I6" s="436"/>
    </row>
    <row r="7" spans="2:9" ht="2.15" customHeight="1" x14ac:dyDescent="0.35">
      <c r="B7" s="3"/>
      <c r="C7" s="4"/>
      <c r="D7" s="4"/>
      <c r="E7" s="5"/>
      <c r="G7" s="5"/>
      <c r="H7" s="5"/>
    </row>
    <row r="8" spans="2:9" ht="15" thickBot="1" x14ac:dyDescent="0.4">
      <c r="B8" s="32"/>
      <c r="C8" s="448">
        <f>+Tartalom!B3</f>
        <v>44561</v>
      </c>
      <c r="D8" s="448"/>
      <c r="E8" s="448"/>
      <c r="F8" s="448"/>
      <c r="G8" s="448"/>
      <c r="H8" s="448"/>
      <c r="I8" s="448"/>
    </row>
    <row r="9" spans="2:9" ht="23.25" customHeight="1" thickBot="1" x14ac:dyDescent="0.4">
      <c r="C9" s="485" t="s">
        <v>2</v>
      </c>
      <c r="D9" s="484" t="s">
        <v>433</v>
      </c>
      <c r="E9" s="484"/>
      <c r="F9" s="484"/>
      <c r="G9" s="484"/>
      <c r="H9" s="484"/>
      <c r="I9" s="484"/>
    </row>
    <row r="10" spans="2:9" ht="26.25" customHeight="1" thickBot="1" x14ac:dyDescent="0.4">
      <c r="C10" s="486"/>
      <c r="D10" s="35" t="s">
        <v>434</v>
      </c>
      <c r="E10" s="35" t="s">
        <v>435</v>
      </c>
      <c r="F10" s="35" t="s">
        <v>436</v>
      </c>
      <c r="G10" s="35" t="s">
        <v>437</v>
      </c>
      <c r="H10" s="35" t="s">
        <v>438</v>
      </c>
      <c r="I10" s="35" t="s">
        <v>15</v>
      </c>
    </row>
    <row r="11" spans="2:9" x14ac:dyDescent="0.35">
      <c r="C11" s="40" t="s">
        <v>423</v>
      </c>
      <c r="D11" s="39">
        <v>2184.1810350000001</v>
      </c>
      <c r="E11" s="39">
        <v>951.29296599999998</v>
      </c>
      <c r="F11" s="39">
        <v>345377.34003700002</v>
      </c>
      <c r="G11" s="39">
        <v>58593.487672000003</v>
      </c>
      <c r="H11" s="39">
        <v>3286.671597</v>
      </c>
      <c r="I11" s="39">
        <v>410392.97330700001</v>
      </c>
    </row>
    <row r="12" spans="2:9" x14ac:dyDescent="0.35">
      <c r="C12" s="36" t="s">
        <v>431</v>
      </c>
      <c r="D12" s="41">
        <v>0</v>
      </c>
      <c r="E12" s="39">
        <v>3266.5012592327598</v>
      </c>
      <c r="F12" s="39">
        <v>203380.968827937</v>
      </c>
      <c r="G12" s="39">
        <v>13127.4442558299</v>
      </c>
      <c r="H12" s="41">
        <v>0</v>
      </c>
      <c r="I12" s="39">
        <v>219774.91434299966</v>
      </c>
    </row>
    <row r="13" spans="2:9" ht="15" thickBot="1" x14ac:dyDescent="0.4">
      <c r="C13" s="51" t="s">
        <v>15</v>
      </c>
      <c r="D13" s="52">
        <v>2184.1810350000001</v>
      </c>
      <c r="E13" s="52">
        <v>4217.7942252327593</v>
      </c>
      <c r="F13" s="52">
        <v>548758.30886493705</v>
      </c>
      <c r="G13" s="52">
        <v>71720.931927829908</v>
      </c>
      <c r="H13" s="52">
        <v>3286.671597</v>
      </c>
      <c r="I13" s="52">
        <v>630167.8876499997</v>
      </c>
    </row>
  </sheetData>
  <sheetProtection algorithmName="SHA-512" hashValue="kyErfDELaGShTsDiCXGXuH/9/KNMu/1IghwComr6NRITqyHNq8aha2wx2GLKbcNw6wv7zwH5foyAHeoSC0GhLw==" saltValue="ggr4xOQ4KbnEOwYP1puSpg==" spinCount="100000" sheet="1" formatCells="0" formatColumns="0" formatRows="0" insertColumns="0" insertRows="0" insertHyperlinks="0" deleteColumns="0" deleteRows="0" sort="0" autoFilter="0" pivotTables="0"/>
  <mergeCells count="4">
    <mergeCell ref="B6:I6"/>
    <mergeCell ref="D9:I9"/>
    <mergeCell ref="C9:C10"/>
    <mergeCell ref="C8:I8"/>
  </mergeCells>
  <hyperlinks>
    <hyperlink ref="B2" location="Tartalom!A1" display="Back to contents page" xr:uid="{00000000-0004-0000-0E00-000000000000}"/>
  </hyperlink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B1:D16"/>
  <sheetViews>
    <sheetView showGridLines="0" workbookViewId="0">
      <selection activeCell="H8" sqref="H8"/>
    </sheetView>
  </sheetViews>
  <sheetFormatPr defaultRowHeight="14.5" x14ac:dyDescent="0.35"/>
  <cols>
    <col min="1" max="2" width="4.453125" customWidth="1"/>
    <col min="3" max="3" width="44" customWidth="1"/>
    <col min="4" max="4" width="23.54296875" customWidth="1"/>
  </cols>
  <sheetData>
    <row r="1" spans="2:4" ht="12.75" customHeight="1" x14ac:dyDescent="0.35"/>
    <row r="2" spans="2:4" x14ac:dyDescent="0.35">
      <c r="B2" s="181" t="s">
        <v>0</v>
      </c>
      <c r="C2" s="103"/>
      <c r="D2" s="103"/>
    </row>
    <row r="3" spans="2:4" x14ac:dyDescent="0.35">
      <c r="B3" s="1"/>
      <c r="C3" s="1"/>
      <c r="D3" s="1"/>
    </row>
    <row r="4" spans="2:4" ht="15.5" x14ac:dyDescent="0.35">
      <c r="B4" s="19" t="s">
        <v>439</v>
      </c>
      <c r="C4" s="2"/>
      <c r="D4" s="2"/>
    </row>
    <row r="5" spans="2:4" x14ac:dyDescent="0.35">
      <c r="B5" s="1"/>
      <c r="C5" s="1"/>
      <c r="D5" s="1"/>
    </row>
    <row r="6" spans="2:4" ht="33.5" customHeight="1" x14ac:dyDescent="0.35">
      <c r="B6" s="487" t="s">
        <v>922</v>
      </c>
      <c r="C6" s="487"/>
      <c r="D6" s="487"/>
    </row>
    <row r="7" spans="2:4" x14ac:dyDescent="0.35">
      <c r="B7" s="3"/>
      <c r="C7" s="4"/>
      <c r="D7" s="4"/>
    </row>
    <row r="8" spans="2:4" ht="15" thickBot="1" x14ac:dyDescent="0.4">
      <c r="B8" s="32"/>
      <c r="C8" s="448">
        <f>+Tartalom!B3</f>
        <v>44561</v>
      </c>
      <c r="D8" s="448"/>
    </row>
    <row r="9" spans="2:4" ht="23.25" customHeight="1" thickBot="1" x14ac:dyDescent="0.4">
      <c r="C9" s="23" t="s">
        <v>2</v>
      </c>
      <c r="D9" s="23" t="s">
        <v>440</v>
      </c>
    </row>
    <row r="10" spans="2:4" ht="26" customHeight="1" x14ac:dyDescent="0.35">
      <c r="C10" s="62" t="s">
        <v>444</v>
      </c>
      <c r="D10" s="64">
        <v>10488.841667000001</v>
      </c>
    </row>
    <row r="11" spans="2:4" ht="20" x14ac:dyDescent="0.35">
      <c r="C11" s="40" t="s">
        <v>441</v>
      </c>
      <c r="D11" s="57">
        <v>3841.6729359999999</v>
      </c>
    </row>
    <row r="12" spans="2:4" x14ac:dyDescent="0.35">
      <c r="C12" s="294" t="s">
        <v>442</v>
      </c>
      <c r="D12" s="57">
        <v>-1451.016703</v>
      </c>
    </row>
    <row r="13" spans="2:4" x14ac:dyDescent="0.35">
      <c r="C13" s="294" t="s">
        <v>443</v>
      </c>
      <c r="D13" s="57">
        <v>-1734.537513</v>
      </c>
    </row>
    <row r="14" spans="2:4" x14ac:dyDescent="0.35">
      <c r="C14" s="40" t="s">
        <v>925</v>
      </c>
      <c r="D14" s="57">
        <v>-629.70739700000001</v>
      </c>
    </row>
    <row r="15" spans="2:4" ht="21.5" thickBot="1" x14ac:dyDescent="0.4">
      <c r="C15" s="29" t="s">
        <v>445</v>
      </c>
      <c r="D15" s="61">
        <v>10515.252990000001</v>
      </c>
    </row>
    <row r="16" spans="2:4" x14ac:dyDescent="0.35">
      <c r="C16" s="209"/>
      <c r="D16" s="295"/>
    </row>
  </sheetData>
  <sheetProtection algorithmName="SHA-512" hashValue="qw71HG+RhhvvVQ2CruPHjvIhngoLcmygICxthbhgdmViLkNXwE3zpwUZv1CH5tN+T6JriT8Z86IQFpsf79VswQ==" saltValue="KgOGYEJnt88NVoIQJqka5w==" spinCount="100000" sheet="1" formatCells="0" formatColumns="0" formatRows="0" insertColumns="0" insertRows="0" insertHyperlinks="0" deleteColumns="0" deleteRows="0" sort="0" autoFilter="0" pivotTables="0"/>
  <mergeCells count="2">
    <mergeCell ref="B6:D6"/>
    <mergeCell ref="C8:D8"/>
  </mergeCells>
  <hyperlinks>
    <hyperlink ref="B2" location="Tartalom!A1" display="Back to contents page" xr:uid="{00000000-0004-0000-0F00-000000000000}"/>
  </hyperlink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B1:D21"/>
  <sheetViews>
    <sheetView showGridLines="0" zoomScaleNormal="100" workbookViewId="0">
      <selection activeCell="D13" sqref="D13"/>
    </sheetView>
  </sheetViews>
  <sheetFormatPr defaultRowHeight="14.5" x14ac:dyDescent="0.35"/>
  <cols>
    <col min="1" max="2" width="4.453125" customWidth="1"/>
    <col min="3" max="3" width="44" customWidth="1"/>
    <col min="4" max="4" width="22.81640625" customWidth="1"/>
  </cols>
  <sheetData>
    <row r="1" spans="2:4" ht="12.75" customHeight="1" x14ac:dyDescent="0.35"/>
    <row r="2" spans="2:4" x14ac:dyDescent="0.35">
      <c r="B2" s="181" t="s">
        <v>0</v>
      </c>
      <c r="C2" s="351"/>
    </row>
    <row r="3" spans="2:4" x14ac:dyDescent="0.35">
      <c r="B3" s="1"/>
      <c r="C3" s="1"/>
    </row>
    <row r="4" spans="2:4" ht="15.5" x14ac:dyDescent="0.35">
      <c r="B4" s="352" t="s">
        <v>907</v>
      </c>
      <c r="C4" s="2"/>
    </row>
    <row r="5" spans="2:4" ht="2" customHeight="1" x14ac:dyDescent="0.35">
      <c r="B5" s="1"/>
      <c r="C5" s="1"/>
    </row>
    <row r="6" spans="2:4" ht="2" customHeight="1" x14ac:dyDescent="0.35">
      <c r="B6" s="487"/>
      <c r="C6" s="487"/>
      <c r="D6" s="487"/>
    </row>
    <row r="7" spans="2:4" ht="2" customHeight="1" x14ac:dyDescent="0.35">
      <c r="B7" s="353"/>
      <c r="C7" s="354"/>
    </row>
    <row r="8" spans="2:4" ht="15" thickBot="1" x14ac:dyDescent="0.4">
      <c r="B8" s="32"/>
      <c r="C8" s="448">
        <v>44561</v>
      </c>
      <c r="D8" s="448"/>
    </row>
    <row r="9" spans="2:4" ht="30.75" customHeight="1" x14ac:dyDescent="0.35">
      <c r="C9" s="488" t="s">
        <v>2</v>
      </c>
      <c r="D9" s="490" t="s">
        <v>908</v>
      </c>
    </row>
    <row r="10" spans="2:4" ht="15" thickBot="1" x14ac:dyDescent="0.4">
      <c r="C10" s="489"/>
      <c r="D10" s="491"/>
    </row>
    <row r="11" spans="2:4" x14ac:dyDescent="0.35">
      <c r="C11" s="398" t="s">
        <v>909</v>
      </c>
      <c r="D11" s="399">
        <v>-11367.856428999999</v>
      </c>
    </row>
    <row r="12" spans="2:4" ht="20" x14ac:dyDescent="0.35">
      <c r="C12" s="400" t="s">
        <v>910</v>
      </c>
      <c r="D12" s="401">
        <v>-1454.451493</v>
      </c>
    </row>
    <row r="13" spans="2:4" ht="20" x14ac:dyDescent="0.35">
      <c r="C13" s="400" t="s">
        <v>911</v>
      </c>
      <c r="D13" s="401">
        <v>3006.7629939999997</v>
      </c>
    </row>
    <row r="14" spans="2:4" ht="21.5" x14ac:dyDescent="0.35">
      <c r="C14" s="402" t="s">
        <v>912</v>
      </c>
      <c r="D14" s="401">
        <v>-4125.501268</v>
      </c>
    </row>
    <row r="15" spans="2:4" x14ac:dyDescent="0.35">
      <c r="C15" s="402" t="s">
        <v>913</v>
      </c>
      <c r="D15" s="401">
        <v>0</v>
      </c>
    </row>
    <row r="16" spans="2:4" x14ac:dyDescent="0.35">
      <c r="C16" s="403" t="s">
        <v>914</v>
      </c>
      <c r="D16" s="401">
        <v>0</v>
      </c>
    </row>
    <row r="17" spans="3:4" x14ac:dyDescent="0.35">
      <c r="C17" s="402" t="s">
        <v>915</v>
      </c>
      <c r="D17" s="401">
        <v>0</v>
      </c>
    </row>
    <row r="18" spans="3:4" x14ac:dyDescent="0.35">
      <c r="C18" s="403" t="s">
        <v>169</v>
      </c>
      <c r="D18" s="401">
        <v>813.42035999999996</v>
      </c>
    </row>
    <row r="19" spans="3:4" x14ac:dyDescent="0.35">
      <c r="C19" s="404" t="s">
        <v>916</v>
      </c>
      <c r="D19" s="399">
        <v>-13127.625835999999</v>
      </c>
    </row>
    <row r="20" spans="3:4" ht="21.5" x14ac:dyDescent="0.35">
      <c r="C20" s="402" t="s">
        <v>917</v>
      </c>
      <c r="D20" s="401"/>
    </row>
    <row r="21" spans="3:4" ht="22" thickBot="1" x14ac:dyDescent="0.4">
      <c r="C21" s="405" t="s">
        <v>918</v>
      </c>
      <c r="D21" s="406"/>
    </row>
  </sheetData>
  <sheetProtection algorithmName="SHA-512" hashValue="6+G9Fpphmsd7bZjlijLEvF67ssoA9MK6BqvTfikCvsOvLZeqEX81ijzxyVII7WkK6MNikf0eXgtKONOtjbGddg==" saltValue="mjTvlfQ9ri9wQ5JtJyFasA==" spinCount="100000" sheet="1" formatCells="0" formatColumns="0" formatRows="0" insertColumns="0" insertRows="0" insertHyperlinks="0" deleteColumns="0" deleteRows="0" sort="0" autoFilter="0" pivotTables="0"/>
  <mergeCells count="4">
    <mergeCell ref="B6:D6"/>
    <mergeCell ref="C8:D8"/>
    <mergeCell ref="C9:C10"/>
    <mergeCell ref="D9:D10"/>
  </mergeCells>
  <hyperlinks>
    <hyperlink ref="B2" location="Tartalom!A1" display="Back to contents page" xr:uid="{00000000-0004-0000-1000-000000000000}"/>
  </hyperlink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B1:K21"/>
  <sheetViews>
    <sheetView showGridLines="0" topLeftCell="B1" zoomScale="70" zoomScaleNormal="70" workbookViewId="0">
      <selection activeCell="D15" sqref="D15"/>
    </sheetView>
  </sheetViews>
  <sheetFormatPr defaultRowHeight="14.5" x14ac:dyDescent="0.35"/>
  <cols>
    <col min="1" max="2" width="4.453125" customWidth="1"/>
    <col min="3" max="3" width="44" customWidth="1"/>
    <col min="4" max="4" width="13.54296875" customWidth="1"/>
    <col min="8" max="8" width="14.1796875" customWidth="1"/>
    <col min="9" max="9" width="14.81640625" customWidth="1"/>
    <col min="11" max="11" width="22" customWidth="1"/>
  </cols>
  <sheetData>
    <row r="1" spans="2:11" ht="12.75" customHeight="1" x14ac:dyDescent="0.35"/>
    <row r="2" spans="2:11" x14ac:dyDescent="0.35">
      <c r="B2" s="181" t="s">
        <v>0</v>
      </c>
      <c r="C2" s="103"/>
    </row>
    <row r="3" spans="2:11" x14ac:dyDescent="0.35">
      <c r="B3" s="1"/>
      <c r="C3" s="1"/>
    </row>
    <row r="4" spans="2:11" ht="15.5" x14ac:dyDescent="0.35">
      <c r="B4" s="19" t="s">
        <v>446</v>
      </c>
      <c r="C4" s="2"/>
    </row>
    <row r="5" spans="2:11" ht="2.15" customHeight="1" x14ac:dyDescent="0.35">
      <c r="B5" s="1"/>
      <c r="C5" s="1"/>
    </row>
    <row r="6" spans="2:11" ht="2.15" customHeight="1" x14ac:dyDescent="0.35">
      <c r="B6" s="436"/>
      <c r="C6" s="436"/>
    </row>
    <row r="7" spans="2:11" ht="2.15" customHeight="1" x14ac:dyDescent="0.35">
      <c r="B7" s="3"/>
      <c r="C7" s="4"/>
    </row>
    <row r="8" spans="2:11" ht="15" thickBot="1" x14ac:dyDescent="0.4">
      <c r="B8" s="32"/>
      <c r="C8" s="448">
        <f>+Tartalom!B3</f>
        <v>44561</v>
      </c>
      <c r="D8" s="448"/>
      <c r="E8" s="448"/>
      <c r="F8" s="448"/>
      <c r="G8" s="448"/>
      <c r="H8" s="448"/>
      <c r="I8" s="448"/>
      <c r="J8" s="448"/>
      <c r="K8" s="448"/>
    </row>
    <row r="9" spans="2:11" ht="54" customHeight="1" thickBot="1" x14ac:dyDescent="0.4">
      <c r="C9" s="481" t="s">
        <v>2</v>
      </c>
      <c r="D9" s="477" t="s">
        <v>447</v>
      </c>
      <c r="E9" s="477"/>
      <c r="F9" s="477"/>
      <c r="G9" s="492"/>
      <c r="H9" s="493" t="s">
        <v>412</v>
      </c>
      <c r="I9" s="494"/>
      <c r="J9" s="495" t="s">
        <v>448</v>
      </c>
      <c r="K9" s="477"/>
    </row>
    <row r="10" spans="2:11" ht="15.75" customHeight="1" thickBot="1" x14ac:dyDescent="0.4">
      <c r="C10" s="482"/>
      <c r="D10" s="474" t="s">
        <v>449</v>
      </c>
      <c r="E10" s="477" t="s">
        <v>450</v>
      </c>
      <c r="F10" s="477"/>
      <c r="G10" s="492"/>
      <c r="H10" s="498" t="s">
        <v>451</v>
      </c>
      <c r="I10" s="496" t="s">
        <v>452</v>
      </c>
      <c r="J10" s="475"/>
      <c r="K10" s="475" t="s">
        <v>453</v>
      </c>
    </row>
    <row r="11" spans="2:11" ht="43.5" customHeight="1" thickBot="1" x14ac:dyDescent="0.4">
      <c r="C11" s="483"/>
      <c r="D11" s="476"/>
      <c r="E11" s="189"/>
      <c r="F11" s="193" t="s">
        <v>454</v>
      </c>
      <c r="G11" s="194" t="s">
        <v>455</v>
      </c>
      <c r="H11" s="499"/>
      <c r="I11" s="497"/>
      <c r="J11" s="476"/>
      <c r="K11" s="476"/>
    </row>
    <row r="12" spans="2:11" x14ac:dyDescent="0.35">
      <c r="C12" s="184" t="s">
        <v>423</v>
      </c>
      <c r="D12" s="190">
        <v>38818.305770999999</v>
      </c>
      <c r="E12" s="190">
        <v>5018.7668540000004</v>
      </c>
      <c r="F12" s="190">
        <v>5018.7668540000004</v>
      </c>
      <c r="G12" s="195">
        <v>5018.7668540000004</v>
      </c>
      <c r="H12" s="199">
        <v>-2671.2556529999997</v>
      </c>
      <c r="I12" s="195">
        <v>-3285.2634929999999</v>
      </c>
      <c r="J12" s="190">
        <v>33666.609282000005</v>
      </c>
      <c r="K12" s="190">
        <v>0</v>
      </c>
    </row>
    <row r="13" spans="2:11" x14ac:dyDescent="0.35">
      <c r="C13" s="182" t="s">
        <v>424</v>
      </c>
      <c r="D13" s="191">
        <v>0</v>
      </c>
      <c r="E13" s="191">
        <v>0</v>
      </c>
      <c r="F13" s="191">
        <v>0</v>
      </c>
      <c r="G13" s="196">
        <v>0</v>
      </c>
      <c r="H13" s="200">
        <v>0</v>
      </c>
      <c r="I13" s="196">
        <v>0</v>
      </c>
      <c r="J13" s="191">
        <v>0</v>
      </c>
      <c r="K13" s="191">
        <v>0</v>
      </c>
    </row>
    <row r="14" spans="2:11" x14ac:dyDescent="0.35">
      <c r="C14" s="182" t="s">
        <v>425</v>
      </c>
      <c r="D14" s="191">
        <v>0</v>
      </c>
      <c r="E14" s="191">
        <v>0</v>
      </c>
      <c r="F14" s="191">
        <v>0</v>
      </c>
      <c r="G14" s="196">
        <v>0</v>
      </c>
      <c r="H14" s="200">
        <v>0</v>
      </c>
      <c r="I14" s="196">
        <v>0</v>
      </c>
      <c r="J14" s="191">
        <v>0</v>
      </c>
      <c r="K14" s="191">
        <v>0</v>
      </c>
    </row>
    <row r="15" spans="2:11" x14ac:dyDescent="0.35">
      <c r="C15" s="182" t="s">
        <v>426</v>
      </c>
      <c r="D15" s="191">
        <v>0</v>
      </c>
      <c r="E15" s="191">
        <v>0</v>
      </c>
      <c r="F15" s="191">
        <v>0</v>
      </c>
      <c r="G15" s="196">
        <v>0</v>
      </c>
      <c r="H15" s="200">
        <v>0</v>
      </c>
      <c r="I15" s="196">
        <v>0</v>
      </c>
      <c r="J15" s="191">
        <v>0</v>
      </c>
      <c r="K15" s="191">
        <v>0</v>
      </c>
    </row>
    <row r="16" spans="2:11" x14ac:dyDescent="0.35">
      <c r="C16" s="182" t="s">
        <v>427</v>
      </c>
      <c r="D16" s="191">
        <v>3.251614</v>
      </c>
      <c r="E16" s="191">
        <v>19.627002999999998</v>
      </c>
      <c r="F16" s="191">
        <v>19.627002999999998</v>
      </c>
      <c r="G16" s="196">
        <v>19.627002999999998</v>
      </c>
      <c r="H16" s="200">
        <v>-0.21068100000000001</v>
      </c>
      <c r="I16" s="196">
        <v>-10.440669</v>
      </c>
      <c r="J16" s="191">
        <v>10.709046000000001</v>
      </c>
      <c r="K16" s="191">
        <v>0</v>
      </c>
    </row>
    <row r="17" spans="3:11" x14ac:dyDescent="0.35">
      <c r="C17" s="182" t="s">
        <v>428</v>
      </c>
      <c r="D17" s="191">
        <v>8821.7037409999994</v>
      </c>
      <c r="E17" s="191">
        <v>1850.2381330000001</v>
      </c>
      <c r="F17" s="191">
        <v>1850.2381330000001</v>
      </c>
      <c r="G17" s="196">
        <v>1850.2381330000001</v>
      </c>
      <c r="H17" s="200">
        <v>-465.97636199999999</v>
      </c>
      <c r="I17" s="196">
        <v>-811.25891799999999</v>
      </c>
      <c r="J17" s="191">
        <v>8651.3950210000003</v>
      </c>
      <c r="K17" s="191">
        <v>0</v>
      </c>
    </row>
    <row r="18" spans="3:11" x14ac:dyDescent="0.35">
      <c r="C18" s="182" t="s">
        <v>430</v>
      </c>
      <c r="D18" s="191">
        <v>29993.350416000001</v>
      </c>
      <c r="E18" s="191">
        <v>3148.9017180000001</v>
      </c>
      <c r="F18" s="191">
        <v>3148.9017180000001</v>
      </c>
      <c r="G18" s="196">
        <v>3148.9017180000001</v>
      </c>
      <c r="H18" s="200">
        <v>-2205.0686099999998</v>
      </c>
      <c r="I18" s="196">
        <v>-2463.5639059999999</v>
      </c>
      <c r="J18" s="191">
        <v>25004.505215000001</v>
      </c>
      <c r="K18" s="191">
        <v>0</v>
      </c>
    </row>
    <row r="19" spans="3:11" x14ac:dyDescent="0.35">
      <c r="C19" s="186" t="s">
        <v>431</v>
      </c>
      <c r="D19" s="191">
        <v>0</v>
      </c>
      <c r="E19" s="191">
        <v>0</v>
      </c>
      <c r="F19" s="191">
        <v>0</v>
      </c>
      <c r="G19" s="196">
        <v>0</v>
      </c>
      <c r="H19" s="200">
        <v>0</v>
      </c>
      <c r="I19" s="196">
        <v>0</v>
      </c>
      <c r="J19" s="191">
        <v>0</v>
      </c>
      <c r="K19" s="191">
        <v>0</v>
      </c>
    </row>
    <row r="20" spans="3:11" x14ac:dyDescent="0.35">
      <c r="C20" s="186" t="s">
        <v>456</v>
      </c>
      <c r="D20" s="191">
        <v>0</v>
      </c>
      <c r="E20" s="191">
        <v>0</v>
      </c>
      <c r="F20" s="191">
        <v>0</v>
      </c>
      <c r="G20" s="196">
        <v>0</v>
      </c>
      <c r="H20" s="200">
        <v>0</v>
      </c>
      <c r="I20" s="196">
        <v>0</v>
      </c>
      <c r="J20" s="191">
        <v>0</v>
      </c>
      <c r="K20" s="191">
        <v>0</v>
      </c>
    </row>
    <row r="21" spans="3:11" ht="15" thickBot="1" x14ac:dyDescent="0.4">
      <c r="C21" s="183" t="s">
        <v>15</v>
      </c>
      <c r="D21" s="192">
        <v>38818.305770999999</v>
      </c>
      <c r="E21" s="192">
        <v>5018.7668540000004</v>
      </c>
      <c r="F21" s="192">
        <v>5018.7668540000004</v>
      </c>
      <c r="G21" s="197">
        <v>5018.7668540000004</v>
      </c>
      <c r="H21" s="201">
        <v>-2671.2556529999997</v>
      </c>
      <c r="I21" s="197">
        <v>-3285.2634929999999</v>
      </c>
      <c r="J21" s="192">
        <v>33666.609282000005</v>
      </c>
      <c r="K21" s="192">
        <v>0</v>
      </c>
    </row>
  </sheetData>
  <sheetProtection algorithmName="SHA-512" hashValue="QyjIvmwNcAUaxaxxBx5JE1vTAPBvauoUiqZ5MCXkvQIU2N8XWhNvXvKS5NAUdaX7Rin3oa+5ELNlAU2GNmh9gA==" saltValue="Prirv7GWx6jeauRzlJUVUw==" spinCount="100000" sheet="1" formatCells="0" formatColumns="0" formatRows="0" insertColumns="0" insertRows="0" insertHyperlinks="0" deleteColumns="0" deleteRows="0" sort="0" autoFilter="0" pivotTables="0"/>
  <mergeCells count="12">
    <mergeCell ref="B6:C6"/>
    <mergeCell ref="C8:K8"/>
    <mergeCell ref="C9:C11"/>
    <mergeCell ref="D9:G9"/>
    <mergeCell ref="H9:I9"/>
    <mergeCell ref="J9:K9"/>
    <mergeCell ref="D10:D11"/>
    <mergeCell ref="E10:G10"/>
    <mergeCell ref="K10:K11"/>
    <mergeCell ref="I10:I11"/>
    <mergeCell ref="J10:J11"/>
    <mergeCell ref="H10:H11"/>
  </mergeCells>
  <hyperlinks>
    <hyperlink ref="B2" location="Tartalom!A1" display="Back to contents page" xr:uid="{00000000-0004-0000-1200-000000000000}"/>
  </hyperlink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B1:O33"/>
  <sheetViews>
    <sheetView showGridLines="0" zoomScale="70" zoomScaleNormal="70" workbookViewId="0">
      <selection activeCell="O21" sqref="O21"/>
    </sheetView>
  </sheetViews>
  <sheetFormatPr defaultRowHeight="14.5" x14ac:dyDescent="0.35"/>
  <cols>
    <col min="1" max="2" width="4.453125" customWidth="1"/>
    <col min="3" max="3" width="30.81640625" customWidth="1"/>
    <col min="4" max="4" width="13.54296875" customWidth="1"/>
    <col min="5" max="5" width="15.54296875" customWidth="1"/>
    <col min="6" max="6" width="12" customWidth="1"/>
    <col min="8" max="8" width="18.54296875" customWidth="1"/>
    <col min="9" max="9" width="14.81640625" customWidth="1"/>
    <col min="10" max="10" width="11.81640625" customWidth="1"/>
    <col min="11" max="11" width="13.54296875" customWidth="1"/>
    <col min="12" max="12" width="11.1796875" customWidth="1"/>
    <col min="13" max="13" width="11.453125" customWidth="1"/>
    <col min="14" max="14" width="11.54296875" customWidth="1"/>
    <col min="15" max="15" width="10.1796875" customWidth="1"/>
  </cols>
  <sheetData>
    <row r="1" spans="2:15" ht="12.75" customHeight="1" x14ac:dyDescent="0.35"/>
    <row r="2" spans="2:15" x14ac:dyDescent="0.35">
      <c r="B2" s="181" t="s">
        <v>0</v>
      </c>
      <c r="C2" s="103"/>
    </row>
    <row r="3" spans="2:15" x14ac:dyDescent="0.35">
      <c r="B3" s="1"/>
      <c r="C3" s="1"/>
    </row>
    <row r="4" spans="2:15" ht="15.5" x14ac:dyDescent="0.35">
      <c r="B4" s="19" t="s">
        <v>457</v>
      </c>
      <c r="C4" s="2"/>
    </row>
    <row r="5" spans="2:15" ht="2.15" customHeight="1" x14ac:dyDescent="0.35">
      <c r="B5" s="1"/>
      <c r="C5" s="1"/>
    </row>
    <row r="6" spans="2:15" ht="2.15" customHeight="1" x14ac:dyDescent="0.35">
      <c r="B6" s="436"/>
      <c r="C6" s="436"/>
    </row>
    <row r="7" spans="2:15" ht="2.15" customHeight="1" x14ac:dyDescent="0.35">
      <c r="B7" s="3"/>
      <c r="C7" s="4"/>
    </row>
    <row r="8" spans="2:15" ht="15" thickBot="1" x14ac:dyDescent="0.4">
      <c r="B8" s="32"/>
      <c r="C8" s="448">
        <f>+Tartalom!B3</f>
        <v>44561</v>
      </c>
      <c r="D8" s="448"/>
      <c r="E8" s="448"/>
      <c r="F8" s="448"/>
      <c r="G8" s="448"/>
      <c r="H8" s="448"/>
      <c r="I8" s="448"/>
      <c r="J8" s="448"/>
      <c r="K8" s="448"/>
      <c r="L8" s="448"/>
      <c r="M8" s="448"/>
      <c r="N8" s="448"/>
      <c r="O8" s="448"/>
    </row>
    <row r="9" spans="2:15" ht="15" thickBot="1" x14ac:dyDescent="0.4">
      <c r="C9" s="481" t="s">
        <v>2</v>
      </c>
      <c r="D9" s="477" t="s">
        <v>411</v>
      </c>
      <c r="E9" s="477"/>
      <c r="F9" s="477"/>
      <c r="G9" s="477"/>
      <c r="H9" s="477"/>
      <c r="I9" s="477"/>
      <c r="J9" s="477"/>
      <c r="K9" s="477"/>
      <c r="L9" s="477"/>
      <c r="M9" s="477"/>
      <c r="N9" s="477"/>
      <c r="O9" s="477"/>
    </row>
    <row r="10" spans="2:15" ht="15.75" customHeight="1" thickBot="1" x14ac:dyDescent="0.4">
      <c r="C10" s="482"/>
      <c r="D10" s="478" t="s">
        <v>415</v>
      </c>
      <c r="E10" s="478"/>
      <c r="F10" s="479"/>
      <c r="G10" s="480" t="s">
        <v>261</v>
      </c>
      <c r="H10" s="478"/>
      <c r="I10" s="478"/>
      <c r="J10" s="478"/>
      <c r="K10" s="478"/>
      <c r="L10" s="478"/>
      <c r="M10" s="478"/>
      <c r="N10" s="478"/>
      <c r="O10" s="478"/>
    </row>
    <row r="11" spans="2:15" ht="42.5" thickBot="1" x14ac:dyDescent="0.4">
      <c r="C11" s="483"/>
      <c r="D11" s="189"/>
      <c r="E11" s="193" t="s">
        <v>458</v>
      </c>
      <c r="F11" s="194" t="s">
        <v>459</v>
      </c>
      <c r="G11" s="189"/>
      <c r="H11" s="193" t="s">
        <v>460</v>
      </c>
      <c r="I11" s="193" t="s">
        <v>461</v>
      </c>
      <c r="J11" s="193" t="s">
        <v>462</v>
      </c>
      <c r="K11" s="193" t="s">
        <v>463</v>
      </c>
      <c r="L11" s="193" t="s">
        <v>464</v>
      </c>
      <c r="M11" s="193" t="s">
        <v>465</v>
      </c>
      <c r="N11" s="193" t="s">
        <v>466</v>
      </c>
      <c r="O11" s="193" t="s">
        <v>467</v>
      </c>
    </row>
    <row r="12" spans="2:15" x14ac:dyDescent="0.35">
      <c r="C12" s="184" t="s">
        <v>423</v>
      </c>
      <c r="D12" s="190">
        <v>412492.20919700008</v>
      </c>
      <c r="E12" s="190">
        <v>406084.54300800007</v>
      </c>
      <c r="F12" s="195">
        <v>6407.6661890000005</v>
      </c>
      <c r="G12" s="190">
        <v>10515.252174000001</v>
      </c>
      <c r="H12" s="190">
        <v>5398.7678550000001</v>
      </c>
      <c r="I12" s="190">
        <v>511.89336300000002</v>
      </c>
      <c r="J12" s="190">
        <v>88.371303000000012</v>
      </c>
      <c r="K12" s="190">
        <v>48.782754999999995</v>
      </c>
      <c r="L12" s="190">
        <v>1159.557476</v>
      </c>
      <c r="M12" s="190">
        <v>1897.5585999999998</v>
      </c>
      <c r="N12" s="190">
        <v>1410.3208220000001</v>
      </c>
      <c r="O12" s="190">
        <v>10515.252174000001</v>
      </c>
    </row>
    <row r="13" spans="2:15" x14ac:dyDescent="0.35">
      <c r="C13" s="182" t="s">
        <v>424</v>
      </c>
      <c r="D13" s="191">
        <v>0</v>
      </c>
      <c r="E13" s="191">
        <v>0</v>
      </c>
      <c r="F13" s="196">
        <v>0</v>
      </c>
      <c r="G13" s="191">
        <v>0</v>
      </c>
      <c r="H13" s="191">
        <v>0</v>
      </c>
      <c r="I13" s="191">
        <v>0</v>
      </c>
      <c r="J13" s="191">
        <v>0</v>
      </c>
      <c r="K13" s="191">
        <v>0</v>
      </c>
      <c r="L13" s="191">
        <v>0</v>
      </c>
      <c r="M13" s="191">
        <v>0</v>
      </c>
      <c r="N13" s="191">
        <v>0</v>
      </c>
      <c r="O13" s="191">
        <v>0</v>
      </c>
    </row>
    <row r="14" spans="2:15" x14ac:dyDescent="0.35">
      <c r="C14" s="182" t="s">
        <v>425</v>
      </c>
      <c r="D14" s="191">
        <v>3563.3162179999999</v>
      </c>
      <c r="E14" s="191">
        <v>3563.3162179999999</v>
      </c>
      <c r="F14" s="196">
        <v>0</v>
      </c>
      <c r="G14" s="191">
        <v>0</v>
      </c>
      <c r="H14" s="191">
        <v>0</v>
      </c>
      <c r="I14" s="191">
        <v>0</v>
      </c>
      <c r="J14" s="191">
        <v>0</v>
      </c>
      <c r="K14" s="191">
        <v>0</v>
      </c>
      <c r="L14" s="191">
        <v>0</v>
      </c>
      <c r="M14" s="191">
        <v>0</v>
      </c>
      <c r="N14" s="191">
        <v>0</v>
      </c>
      <c r="O14" s="191">
        <v>0</v>
      </c>
    </row>
    <row r="15" spans="2:15" x14ac:dyDescent="0.35">
      <c r="C15" s="182" t="s">
        <v>426</v>
      </c>
      <c r="D15" s="191">
        <v>22.788789999999999</v>
      </c>
      <c r="E15" s="191">
        <v>22.788789999999999</v>
      </c>
      <c r="F15" s="196">
        <v>0</v>
      </c>
      <c r="G15" s="191">
        <v>0</v>
      </c>
      <c r="H15" s="191">
        <v>0</v>
      </c>
      <c r="I15" s="191">
        <v>0</v>
      </c>
      <c r="J15" s="191">
        <v>0</v>
      </c>
      <c r="K15" s="191">
        <v>0</v>
      </c>
      <c r="L15" s="191">
        <v>0</v>
      </c>
      <c r="M15" s="191">
        <v>0</v>
      </c>
      <c r="N15" s="191">
        <v>0</v>
      </c>
      <c r="O15" s="191">
        <v>0</v>
      </c>
    </row>
    <row r="16" spans="2:15" x14ac:dyDescent="0.35">
      <c r="C16" s="182" t="s">
        <v>427</v>
      </c>
      <c r="D16" s="191">
        <v>210.28032300000001</v>
      </c>
      <c r="E16" s="191">
        <v>210.28032300000001</v>
      </c>
      <c r="F16" s="196">
        <v>0</v>
      </c>
      <c r="G16" s="191">
        <v>21.360364999999998</v>
      </c>
      <c r="H16" s="191">
        <v>19.627002999999998</v>
      </c>
      <c r="I16" s="191">
        <v>0</v>
      </c>
      <c r="J16" s="191">
        <v>0</v>
      </c>
      <c r="K16" s="191">
        <v>0</v>
      </c>
      <c r="L16" s="191">
        <v>1.7333620000000001</v>
      </c>
      <c r="M16" s="191">
        <v>0</v>
      </c>
      <c r="N16" s="191">
        <v>0</v>
      </c>
      <c r="O16" s="191">
        <v>21.360365000000002</v>
      </c>
    </row>
    <row r="17" spans="3:15" x14ac:dyDescent="0.35">
      <c r="C17" s="182" t="s">
        <v>428</v>
      </c>
      <c r="D17" s="191">
        <v>281824.74683300004</v>
      </c>
      <c r="E17" s="191">
        <v>277628.59709400003</v>
      </c>
      <c r="F17" s="196">
        <v>4196.1497390000004</v>
      </c>
      <c r="G17" s="191">
        <v>4770.8880830000007</v>
      </c>
      <c r="H17" s="191">
        <v>3864.9140269999998</v>
      </c>
      <c r="I17" s="191">
        <v>228.02904599999999</v>
      </c>
      <c r="J17" s="191">
        <v>50.921812000000003</v>
      </c>
      <c r="K17" s="191">
        <v>19.303229999999999</v>
      </c>
      <c r="L17" s="191">
        <v>335.16144200000002</v>
      </c>
      <c r="M17" s="191">
        <v>124.742777</v>
      </c>
      <c r="N17" s="191">
        <v>147.81574900000001</v>
      </c>
      <c r="O17" s="191">
        <v>4770.8880829999998</v>
      </c>
    </row>
    <row r="18" spans="3:15" x14ac:dyDescent="0.35">
      <c r="C18" s="185" t="s">
        <v>429</v>
      </c>
      <c r="D18" s="191">
        <v>261638.70103299999</v>
      </c>
      <c r="E18" s="191">
        <v>257462.68692599999</v>
      </c>
      <c r="F18" s="196">
        <v>4176.014107</v>
      </c>
      <c r="G18" s="191">
        <v>4769.2690560000001</v>
      </c>
      <c r="H18" s="191">
        <v>3864.9140269999998</v>
      </c>
      <c r="I18" s="191">
        <v>228.02904599999999</v>
      </c>
      <c r="J18" s="191">
        <v>50.921812000000003</v>
      </c>
      <c r="K18" s="191">
        <v>19.303229999999999</v>
      </c>
      <c r="L18" s="191">
        <v>335.16144200000002</v>
      </c>
      <c r="M18" s="191">
        <v>124.742777</v>
      </c>
      <c r="N18" s="191">
        <v>146.19672199999999</v>
      </c>
      <c r="O18" s="191">
        <v>4769.2690560000001</v>
      </c>
    </row>
    <row r="19" spans="3:15" x14ac:dyDescent="0.35">
      <c r="C19" s="182" t="s">
        <v>430</v>
      </c>
      <c r="D19" s="191">
        <v>126871.07703299999</v>
      </c>
      <c r="E19" s="191">
        <v>124659.560583</v>
      </c>
      <c r="F19" s="196">
        <v>2211.5164500000001</v>
      </c>
      <c r="G19" s="191">
        <v>5723.0037260000008</v>
      </c>
      <c r="H19" s="191">
        <v>1514.226825</v>
      </c>
      <c r="I19" s="191">
        <v>283.86431700000003</v>
      </c>
      <c r="J19" s="191">
        <v>37.449491000000002</v>
      </c>
      <c r="K19" s="191">
        <v>29.479524999999999</v>
      </c>
      <c r="L19" s="191">
        <v>822.66267200000004</v>
      </c>
      <c r="M19" s="191">
        <v>1772.8158229999999</v>
      </c>
      <c r="N19" s="191">
        <v>1262.505073</v>
      </c>
      <c r="O19" s="191">
        <v>5723.0037259999999</v>
      </c>
    </row>
    <row r="20" spans="3:15" x14ac:dyDescent="0.35">
      <c r="C20" s="186" t="s">
        <v>431</v>
      </c>
      <c r="D20" s="191">
        <v>220167.878249</v>
      </c>
      <c r="E20" s="191">
        <v>220167.878249</v>
      </c>
      <c r="F20" s="196">
        <v>0</v>
      </c>
      <c r="G20" s="191">
        <v>0</v>
      </c>
      <c r="H20" s="191">
        <v>0</v>
      </c>
      <c r="I20" s="191">
        <v>0</v>
      </c>
      <c r="J20" s="191">
        <v>0</v>
      </c>
      <c r="K20" s="191">
        <v>0</v>
      </c>
      <c r="L20" s="191">
        <v>0</v>
      </c>
      <c r="M20" s="191">
        <v>0</v>
      </c>
      <c r="N20" s="191">
        <v>0</v>
      </c>
      <c r="O20" s="191">
        <v>0</v>
      </c>
    </row>
    <row r="21" spans="3:15" x14ac:dyDescent="0.35">
      <c r="C21" s="182" t="s">
        <v>424</v>
      </c>
      <c r="D21" s="191">
        <v>0</v>
      </c>
      <c r="E21" s="191">
        <v>0</v>
      </c>
      <c r="F21" s="196">
        <v>0</v>
      </c>
      <c r="G21" s="191">
        <v>0</v>
      </c>
      <c r="H21" s="191">
        <v>0</v>
      </c>
      <c r="I21" s="191">
        <v>0</v>
      </c>
      <c r="J21" s="191">
        <v>0</v>
      </c>
      <c r="K21" s="191">
        <v>0</v>
      </c>
      <c r="L21" s="191">
        <v>0</v>
      </c>
      <c r="M21" s="191">
        <v>0</v>
      </c>
      <c r="N21" s="191">
        <v>0</v>
      </c>
      <c r="O21" s="191">
        <v>0</v>
      </c>
    </row>
    <row r="22" spans="3:15" x14ac:dyDescent="0.35">
      <c r="C22" s="182" t="s">
        <v>425</v>
      </c>
      <c r="D22" s="191">
        <v>112228.43242700001</v>
      </c>
      <c r="E22" s="191">
        <v>112228.43242700001</v>
      </c>
      <c r="F22" s="196">
        <v>0</v>
      </c>
      <c r="G22" s="191">
        <v>0</v>
      </c>
      <c r="H22" s="191">
        <v>0</v>
      </c>
      <c r="I22" s="191">
        <v>0</v>
      </c>
      <c r="J22" s="191">
        <v>0</v>
      </c>
      <c r="K22" s="191">
        <v>0</v>
      </c>
      <c r="L22" s="191">
        <v>0</v>
      </c>
      <c r="M22" s="191">
        <v>0</v>
      </c>
      <c r="N22" s="191">
        <v>0</v>
      </c>
      <c r="O22" s="191">
        <v>0</v>
      </c>
    </row>
    <row r="23" spans="3:15" x14ac:dyDescent="0.35">
      <c r="C23" s="182" t="s">
        <v>426</v>
      </c>
      <c r="D23" s="191">
        <v>107939.44582199999</v>
      </c>
      <c r="E23" s="191">
        <v>107939.44582199999</v>
      </c>
      <c r="F23" s="196">
        <v>0</v>
      </c>
      <c r="G23" s="191">
        <v>0</v>
      </c>
      <c r="H23" s="191">
        <v>0</v>
      </c>
      <c r="I23" s="191">
        <v>0</v>
      </c>
      <c r="J23" s="191">
        <v>0</v>
      </c>
      <c r="K23" s="191">
        <v>0</v>
      </c>
      <c r="L23" s="191">
        <v>0</v>
      </c>
      <c r="M23" s="191">
        <v>0</v>
      </c>
      <c r="N23" s="191">
        <v>0</v>
      </c>
      <c r="O23" s="191">
        <v>0</v>
      </c>
    </row>
    <row r="24" spans="3:15" x14ac:dyDescent="0.35">
      <c r="C24" s="182" t="s">
        <v>427</v>
      </c>
      <c r="D24" s="191">
        <v>0</v>
      </c>
      <c r="E24" s="191">
        <v>0</v>
      </c>
      <c r="F24" s="196">
        <v>0</v>
      </c>
      <c r="G24" s="191">
        <v>0</v>
      </c>
      <c r="H24" s="191">
        <v>0</v>
      </c>
      <c r="I24" s="191">
        <v>0</v>
      </c>
      <c r="J24" s="191">
        <v>0</v>
      </c>
      <c r="K24" s="191">
        <v>0</v>
      </c>
      <c r="L24" s="191">
        <v>0</v>
      </c>
      <c r="M24" s="191">
        <v>0</v>
      </c>
      <c r="N24" s="191">
        <v>0</v>
      </c>
      <c r="O24" s="191">
        <v>0</v>
      </c>
    </row>
    <row r="25" spans="3:15" x14ac:dyDescent="0.35">
      <c r="C25" s="182" t="s">
        <v>428</v>
      </c>
      <c r="D25" s="191">
        <v>0</v>
      </c>
      <c r="E25" s="191">
        <v>0</v>
      </c>
      <c r="F25" s="196">
        <v>0</v>
      </c>
      <c r="G25" s="191">
        <v>0</v>
      </c>
      <c r="H25" s="191">
        <v>0</v>
      </c>
      <c r="I25" s="191">
        <v>0</v>
      </c>
      <c r="J25" s="191">
        <v>0</v>
      </c>
      <c r="K25" s="191">
        <v>0</v>
      </c>
      <c r="L25" s="191">
        <v>0</v>
      </c>
      <c r="M25" s="191">
        <v>0</v>
      </c>
      <c r="N25" s="191">
        <v>0</v>
      </c>
      <c r="O25" s="191">
        <v>0</v>
      </c>
    </row>
    <row r="26" spans="3:15" x14ac:dyDescent="0.35">
      <c r="C26" s="186" t="s">
        <v>220</v>
      </c>
      <c r="D26" s="191">
        <v>61502.717787999994</v>
      </c>
      <c r="E26" s="210"/>
      <c r="F26" s="211"/>
      <c r="G26" s="191">
        <v>0</v>
      </c>
      <c r="H26" s="210"/>
      <c r="I26" s="210"/>
      <c r="J26" s="210"/>
      <c r="K26" s="210"/>
      <c r="L26" s="210"/>
      <c r="M26" s="210"/>
      <c r="N26" s="210"/>
      <c r="O26" s="191">
        <v>0</v>
      </c>
    </row>
    <row r="27" spans="3:15" x14ac:dyDescent="0.35">
      <c r="C27" s="182" t="s">
        <v>424</v>
      </c>
      <c r="D27" s="191">
        <v>0</v>
      </c>
      <c r="E27" s="210"/>
      <c r="F27" s="211"/>
      <c r="G27" s="191">
        <v>0</v>
      </c>
      <c r="H27" s="210"/>
      <c r="I27" s="210"/>
      <c r="J27" s="210"/>
      <c r="K27" s="210"/>
      <c r="L27" s="210"/>
      <c r="M27" s="210"/>
      <c r="N27" s="210"/>
      <c r="O27" s="191">
        <v>0</v>
      </c>
    </row>
    <row r="28" spans="3:15" x14ac:dyDescent="0.35">
      <c r="C28" s="182" t="s">
        <v>425</v>
      </c>
      <c r="D28" s="191">
        <v>0</v>
      </c>
      <c r="E28" s="210"/>
      <c r="F28" s="211"/>
      <c r="G28" s="191">
        <v>0</v>
      </c>
      <c r="H28" s="210"/>
      <c r="I28" s="210"/>
      <c r="J28" s="210"/>
      <c r="K28" s="210"/>
      <c r="L28" s="210"/>
      <c r="M28" s="210"/>
      <c r="N28" s="210"/>
      <c r="O28" s="191">
        <v>0</v>
      </c>
    </row>
    <row r="29" spans="3:15" x14ac:dyDescent="0.35">
      <c r="C29" s="182" t="s">
        <v>426</v>
      </c>
      <c r="D29" s="191">
        <v>0</v>
      </c>
      <c r="E29" s="210"/>
      <c r="F29" s="211"/>
      <c r="G29" s="191">
        <v>0</v>
      </c>
      <c r="H29" s="210"/>
      <c r="I29" s="210"/>
      <c r="J29" s="210"/>
      <c r="K29" s="210"/>
      <c r="L29" s="210"/>
      <c r="M29" s="210"/>
      <c r="N29" s="210"/>
      <c r="O29" s="191">
        <v>0</v>
      </c>
    </row>
    <row r="30" spans="3:15" x14ac:dyDescent="0.35">
      <c r="C30" s="182" t="s">
        <v>427</v>
      </c>
      <c r="D30" s="191">
        <v>0</v>
      </c>
      <c r="E30" s="210"/>
      <c r="F30" s="211"/>
      <c r="G30" s="191">
        <v>0</v>
      </c>
      <c r="H30" s="210"/>
      <c r="I30" s="210"/>
      <c r="J30" s="210"/>
      <c r="K30" s="210"/>
      <c r="L30" s="210"/>
      <c r="M30" s="210"/>
      <c r="N30" s="210"/>
      <c r="O30" s="191">
        <v>0</v>
      </c>
    </row>
    <row r="31" spans="3:15" x14ac:dyDescent="0.35">
      <c r="C31" s="182" t="s">
        <v>428</v>
      </c>
      <c r="D31" s="191">
        <v>61087.345867999997</v>
      </c>
      <c r="E31" s="210"/>
      <c r="F31" s="211"/>
      <c r="G31" s="191">
        <v>0</v>
      </c>
      <c r="H31" s="210"/>
      <c r="I31" s="210"/>
      <c r="J31" s="210"/>
      <c r="K31" s="210"/>
      <c r="L31" s="210"/>
      <c r="M31" s="210"/>
      <c r="N31" s="210"/>
      <c r="O31" s="191">
        <v>0</v>
      </c>
    </row>
    <row r="32" spans="3:15" x14ac:dyDescent="0.35">
      <c r="C32" s="182" t="s">
        <v>430</v>
      </c>
      <c r="D32" s="191">
        <v>415.37191999999999</v>
      </c>
      <c r="E32" s="210"/>
      <c r="F32" s="211"/>
      <c r="G32" s="191">
        <v>0</v>
      </c>
      <c r="H32" s="210"/>
      <c r="I32" s="210"/>
      <c r="J32" s="210"/>
      <c r="K32" s="210"/>
      <c r="L32" s="210"/>
      <c r="M32" s="210"/>
      <c r="N32" s="210"/>
      <c r="O32" s="191">
        <v>0</v>
      </c>
    </row>
    <row r="33" spans="3:15" ht="15" thickBot="1" x14ac:dyDescent="0.4">
      <c r="C33" s="183" t="s">
        <v>15</v>
      </c>
      <c r="D33" s="192">
        <v>694162.80523400009</v>
      </c>
      <c r="E33" s="192">
        <v>626252.42125700007</v>
      </c>
      <c r="F33" s="197">
        <v>6407.6661890000005</v>
      </c>
      <c r="G33" s="192">
        <v>10515.252174000001</v>
      </c>
      <c r="H33" s="192">
        <v>5398.7678550000001</v>
      </c>
      <c r="I33" s="192">
        <v>511.89336300000002</v>
      </c>
      <c r="J33" s="192">
        <v>88.371303000000012</v>
      </c>
      <c r="K33" s="192">
        <v>48.782754999999995</v>
      </c>
      <c r="L33" s="192">
        <v>1159.557476</v>
      </c>
      <c r="M33" s="192">
        <v>1897.5585999999998</v>
      </c>
      <c r="N33" s="192">
        <v>1410.3208220000001</v>
      </c>
      <c r="O33" s="192">
        <v>10515.252174000001</v>
      </c>
    </row>
  </sheetData>
  <sheetProtection algorithmName="SHA-512" hashValue="21PnhfI3n6CInV9AEpYkAS2yzvBZUplAsoJV/F4ERF4iMZmGqi1tkvDw9DIC/VA0D0NLcapa7meXvnL2SDjHeQ==" saltValue="JVY2G9d4HDmZRu31tYUwrQ==" spinCount="100000" sheet="1" formatCells="0" formatColumns="0" formatRows="0" insertColumns="0" insertRows="0" insertHyperlinks="0" deleteColumns="0" deleteRows="0" sort="0" autoFilter="0" pivotTables="0"/>
  <mergeCells count="6">
    <mergeCell ref="D9:O9"/>
    <mergeCell ref="D10:F10"/>
    <mergeCell ref="G10:O10"/>
    <mergeCell ref="C8:O8"/>
    <mergeCell ref="B6:C6"/>
    <mergeCell ref="C9:C11"/>
  </mergeCells>
  <hyperlinks>
    <hyperlink ref="B2" location="Tartalom!A1" display="Back to contents page" xr:uid="{00000000-0004-0000-1400-000000000000}"/>
  </hyperlinks>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B1:E19"/>
  <sheetViews>
    <sheetView showGridLines="0" workbookViewId="0">
      <selection activeCell="J13" sqref="J13"/>
    </sheetView>
  </sheetViews>
  <sheetFormatPr defaultRowHeight="14.5" x14ac:dyDescent="0.35"/>
  <cols>
    <col min="1" max="2" width="4.453125" customWidth="1"/>
    <col min="3" max="3" width="44" customWidth="1"/>
    <col min="4" max="5" width="16.1796875" customWidth="1"/>
  </cols>
  <sheetData>
    <row r="1" spans="2:5" ht="12.75" customHeight="1" x14ac:dyDescent="0.35"/>
    <row r="2" spans="2:5" x14ac:dyDescent="0.35">
      <c r="B2" s="181" t="s">
        <v>0</v>
      </c>
      <c r="C2" s="103"/>
    </row>
    <row r="3" spans="2:5" x14ac:dyDescent="0.35">
      <c r="B3" s="1"/>
      <c r="C3" s="1"/>
    </row>
    <row r="4" spans="2:5" ht="15.5" x14ac:dyDescent="0.35">
      <c r="B4" s="19" t="s">
        <v>468</v>
      </c>
      <c r="C4" s="2"/>
    </row>
    <row r="5" spans="2:5" ht="2.15" customHeight="1" x14ac:dyDescent="0.35">
      <c r="B5" s="1"/>
      <c r="C5" s="1"/>
    </row>
    <row r="6" spans="2:5" ht="2.15" customHeight="1" x14ac:dyDescent="0.35">
      <c r="B6" s="436"/>
      <c r="C6" s="436"/>
    </row>
    <row r="7" spans="2:5" ht="2.15" customHeight="1" x14ac:dyDescent="0.35">
      <c r="B7" s="3"/>
      <c r="C7" s="4"/>
    </row>
    <row r="8" spans="2:5" ht="15" thickBot="1" x14ac:dyDescent="0.4">
      <c r="B8" s="32"/>
      <c r="C8" s="448">
        <f>+Tartalom!B3</f>
        <v>44561</v>
      </c>
      <c r="D8" s="448"/>
      <c r="E8" s="448"/>
    </row>
    <row r="9" spans="2:5" ht="15.75" customHeight="1" thickBot="1" x14ac:dyDescent="0.4">
      <c r="C9" s="500" t="s">
        <v>2</v>
      </c>
      <c r="D9" s="502" t="s">
        <v>469</v>
      </c>
      <c r="E9" s="502"/>
    </row>
    <row r="10" spans="2:5" ht="34.5" customHeight="1" thickBot="1" x14ac:dyDescent="0.4">
      <c r="C10" s="501"/>
      <c r="D10" s="47" t="s">
        <v>470</v>
      </c>
      <c r="E10" s="44" t="s">
        <v>471</v>
      </c>
    </row>
    <row r="11" spans="2:5" ht="15.75" customHeight="1" x14ac:dyDescent="0.35">
      <c r="C11" s="48" t="s">
        <v>472</v>
      </c>
      <c r="D11" s="230">
        <v>0</v>
      </c>
      <c r="E11" s="230">
        <v>0</v>
      </c>
    </row>
    <row r="12" spans="2:5" x14ac:dyDescent="0.35">
      <c r="C12" s="46" t="s">
        <v>473</v>
      </c>
      <c r="D12" s="231">
        <v>101.229</v>
      </c>
      <c r="E12" s="231">
        <v>-0.45500000000000002</v>
      </c>
    </row>
    <row r="13" spans="2:5" x14ac:dyDescent="0.35">
      <c r="C13" s="215" t="s">
        <v>474</v>
      </c>
      <c r="D13" s="232">
        <v>0</v>
      </c>
      <c r="E13" s="232">
        <v>0</v>
      </c>
    </row>
    <row r="14" spans="2:5" x14ac:dyDescent="0.35">
      <c r="C14" s="215" t="s">
        <v>475</v>
      </c>
      <c r="D14" s="232">
        <v>0</v>
      </c>
      <c r="E14" s="232">
        <v>0</v>
      </c>
    </row>
    <row r="15" spans="2:5" x14ac:dyDescent="0.35">
      <c r="C15" s="215" t="s">
        <v>476</v>
      </c>
      <c r="D15" s="232">
        <v>101.229</v>
      </c>
      <c r="E15" s="232">
        <v>-0.45500000000000002</v>
      </c>
    </row>
    <row r="16" spans="2:5" x14ac:dyDescent="0.35">
      <c r="C16" s="215" t="s">
        <v>477</v>
      </c>
      <c r="D16" s="231">
        <v>0</v>
      </c>
      <c r="E16" s="232">
        <v>0</v>
      </c>
    </row>
    <row r="17" spans="3:5" x14ac:dyDescent="0.35">
      <c r="C17" s="215" t="s">
        <v>478</v>
      </c>
      <c r="D17" s="231">
        <v>0</v>
      </c>
      <c r="E17" s="231">
        <v>0</v>
      </c>
    </row>
    <row r="18" spans="3:5" ht="15" thickBot="1" x14ac:dyDescent="0.4">
      <c r="C18" s="216" t="s">
        <v>15</v>
      </c>
      <c r="D18" s="233">
        <v>101.229</v>
      </c>
      <c r="E18" s="233">
        <v>-0.45500000000000002</v>
      </c>
    </row>
    <row r="19" spans="3:5" x14ac:dyDescent="0.35">
      <c r="C19" s="213"/>
    </row>
  </sheetData>
  <sheetProtection algorithmName="SHA-512" hashValue="nyICNicBmy5VBBRyKlg9yOSwNev3ChK7VrGgKwe8k3EIjXI7/YI+bACc1Wicrcm1fDYssbSt4oUFLp6qGOvEzQ==" saltValue="ji9CbHKkzOtqW50YsC355g==" spinCount="100000" sheet="1" formatCells="0" formatColumns="0" formatRows="0" insertColumns="0" insertRows="0" insertHyperlinks="0" deleteColumns="0" deleteRows="0" sort="0" autoFilter="0" pivotTables="0"/>
  <mergeCells count="4">
    <mergeCell ref="C8:E8"/>
    <mergeCell ref="B6:C6"/>
    <mergeCell ref="C9:C10"/>
    <mergeCell ref="D9:E9"/>
  </mergeCells>
  <hyperlinks>
    <hyperlink ref="B2" location="Tartalom!A1" display="Back to contents page" xr:uid="{00000000-0004-0000-1800-000000000000}"/>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F54"/>
  <sheetViews>
    <sheetView showGridLines="0" zoomScaleNormal="100" workbookViewId="0">
      <selection activeCell="J43" sqref="J43"/>
    </sheetView>
  </sheetViews>
  <sheetFormatPr defaultRowHeight="14.5" x14ac:dyDescent="0.35"/>
  <cols>
    <col min="1" max="1" width="4.453125" customWidth="1"/>
    <col min="2" max="2" width="5.1796875" customWidth="1"/>
    <col min="3" max="3" width="60.81640625" customWidth="1"/>
  </cols>
  <sheetData>
    <row r="1" spans="2:6" ht="12.75" customHeight="1" x14ac:dyDescent="0.35"/>
    <row r="2" spans="2:6" x14ac:dyDescent="0.35">
      <c r="B2" s="181" t="s">
        <v>0</v>
      </c>
      <c r="C2" s="103"/>
      <c r="D2" s="103"/>
      <c r="E2" s="103"/>
    </row>
    <row r="3" spans="2:6" x14ac:dyDescent="0.35">
      <c r="B3" s="1"/>
      <c r="C3" s="1"/>
      <c r="D3" s="1"/>
      <c r="E3" s="1"/>
    </row>
    <row r="4" spans="2:6" ht="15.5" x14ac:dyDescent="0.35">
      <c r="B4" s="19" t="s">
        <v>1</v>
      </c>
      <c r="C4" s="2"/>
      <c r="D4" s="2"/>
      <c r="E4" s="2"/>
    </row>
    <row r="5" spans="2:6" ht="2.15" customHeight="1" x14ac:dyDescent="0.35">
      <c r="C5" s="1"/>
      <c r="D5" s="1"/>
      <c r="E5" s="1"/>
      <c r="F5" s="1"/>
    </row>
    <row r="6" spans="2:6" ht="2.15" customHeight="1" x14ac:dyDescent="0.35">
      <c r="C6" s="436"/>
      <c r="D6" s="436"/>
      <c r="E6" s="436"/>
      <c r="F6" s="1"/>
    </row>
    <row r="7" spans="2:6" ht="2.15" customHeight="1" x14ac:dyDescent="0.35">
      <c r="C7" s="3"/>
      <c r="D7" s="3"/>
      <c r="E7" s="6"/>
      <c r="F7" s="6"/>
    </row>
    <row r="8" spans="2:6" ht="15" thickBot="1" x14ac:dyDescent="0.4"/>
    <row r="9" spans="2:6" ht="15" thickBot="1" x14ac:dyDescent="0.4">
      <c r="B9" s="104"/>
      <c r="C9" s="109" t="s">
        <v>2</v>
      </c>
      <c r="D9" s="119">
        <f>+Tartalom!B3</f>
        <v>44561</v>
      </c>
      <c r="E9" s="119">
        <f>+EOMONTH(D9,-12)</f>
        <v>44196</v>
      </c>
    </row>
    <row r="10" spans="2:6" x14ac:dyDescent="0.35">
      <c r="B10" s="437" t="s">
        <v>660</v>
      </c>
      <c r="C10" s="437"/>
      <c r="D10" s="437"/>
      <c r="E10" s="437"/>
    </row>
    <row r="11" spans="2:6" x14ac:dyDescent="0.35">
      <c r="B11" s="106">
        <v>1</v>
      </c>
      <c r="C11" s="15" t="s">
        <v>102</v>
      </c>
      <c r="D11" s="9">
        <v>48188.298802870006</v>
      </c>
      <c r="E11" s="9">
        <v>51201</v>
      </c>
    </row>
    <row r="12" spans="2:6" x14ac:dyDescent="0.35">
      <c r="B12" s="106">
        <v>2</v>
      </c>
      <c r="C12" s="14" t="s">
        <v>661</v>
      </c>
      <c r="D12" s="11">
        <v>48188.298802870006</v>
      </c>
      <c r="E12" s="11">
        <v>51201</v>
      </c>
    </row>
    <row r="13" spans="2:6" x14ac:dyDescent="0.35">
      <c r="B13" s="106">
        <v>3</v>
      </c>
      <c r="C13" s="15" t="s">
        <v>141</v>
      </c>
      <c r="D13" s="9">
        <v>50188.298802870006</v>
      </c>
      <c r="E13" s="9">
        <v>54201</v>
      </c>
    </row>
    <row r="14" spans="2:6" x14ac:dyDescent="0.35">
      <c r="B14" s="438" t="s">
        <v>163</v>
      </c>
      <c r="C14" s="438"/>
      <c r="D14" s="438"/>
      <c r="E14" s="438"/>
    </row>
    <row r="15" spans="2:6" x14ac:dyDescent="0.35">
      <c r="B15" s="106">
        <v>4</v>
      </c>
      <c r="C15" s="15" t="s">
        <v>138</v>
      </c>
      <c r="D15" s="9">
        <v>337721</v>
      </c>
      <c r="E15" s="9">
        <v>309285</v>
      </c>
    </row>
    <row r="16" spans="2:6" x14ac:dyDescent="0.35">
      <c r="B16" s="438" t="s">
        <v>662</v>
      </c>
      <c r="C16" s="438"/>
      <c r="D16" s="438"/>
      <c r="E16" s="438"/>
    </row>
    <row r="17" spans="2:5" x14ac:dyDescent="0.35">
      <c r="B17" s="106">
        <v>5</v>
      </c>
      <c r="C17" s="15" t="s">
        <v>663</v>
      </c>
      <c r="D17" s="12">
        <v>0.14268671122870655</v>
      </c>
      <c r="E17" s="12">
        <v>0.1655463407536738</v>
      </c>
    </row>
    <row r="18" spans="2:5" x14ac:dyDescent="0.35">
      <c r="B18" s="106">
        <v>6</v>
      </c>
      <c r="C18" s="14" t="s">
        <v>664</v>
      </c>
      <c r="D18" s="12">
        <v>0.14268671122870655</v>
      </c>
      <c r="E18" s="13">
        <v>0.1655463407536738</v>
      </c>
    </row>
    <row r="19" spans="2:5" x14ac:dyDescent="0.35">
      <c r="B19" s="106">
        <v>7</v>
      </c>
      <c r="C19" s="15" t="s">
        <v>665</v>
      </c>
      <c r="D19" s="12">
        <v>0.14860875930981493</v>
      </c>
      <c r="E19" s="12">
        <v>0.17524613220815752</v>
      </c>
    </row>
    <row r="20" spans="2:5" ht="23.25" customHeight="1" x14ac:dyDescent="0.35">
      <c r="B20" s="439" t="s">
        <v>666</v>
      </c>
      <c r="C20" s="439"/>
      <c r="D20" s="439"/>
      <c r="E20" s="439"/>
    </row>
    <row r="21" spans="2:5" ht="21.5" x14ac:dyDescent="0.35">
      <c r="B21" s="101" t="s">
        <v>314</v>
      </c>
      <c r="C21" s="171" t="s">
        <v>667</v>
      </c>
      <c r="D21" s="413">
        <v>0</v>
      </c>
      <c r="E21" s="413">
        <v>0</v>
      </c>
    </row>
    <row r="22" spans="2:5" x14ac:dyDescent="0.35">
      <c r="B22" s="106" t="s">
        <v>315</v>
      </c>
      <c r="C22" s="305" t="s">
        <v>668</v>
      </c>
      <c r="D22" s="411">
        <v>0</v>
      </c>
      <c r="E22" s="13">
        <v>0</v>
      </c>
    </row>
    <row r="23" spans="2:5" x14ac:dyDescent="0.35">
      <c r="B23" s="106" t="s">
        <v>316</v>
      </c>
      <c r="C23" s="306" t="s">
        <v>669</v>
      </c>
      <c r="D23" s="411">
        <v>0</v>
      </c>
      <c r="E23" s="411">
        <v>0</v>
      </c>
    </row>
    <row r="24" spans="2:5" x14ac:dyDescent="0.35">
      <c r="B24" s="106" t="s">
        <v>317</v>
      </c>
      <c r="C24" s="14" t="s">
        <v>670</v>
      </c>
      <c r="D24" s="13">
        <v>0.08</v>
      </c>
      <c r="E24" s="13">
        <v>0.08</v>
      </c>
    </row>
    <row r="25" spans="2:5" ht="25" customHeight="1" x14ac:dyDescent="0.35">
      <c r="B25" s="439" t="s">
        <v>671</v>
      </c>
      <c r="C25" s="439"/>
      <c r="D25" s="439"/>
      <c r="E25" s="439"/>
    </row>
    <row r="26" spans="2:5" x14ac:dyDescent="0.35">
      <c r="B26" s="106">
        <v>8</v>
      </c>
      <c r="C26" s="14" t="s">
        <v>672</v>
      </c>
      <c r="D26" s="13">
        <v>2.5000000000000001E-2</v>
      </c>
      <c r="E26" s="13">
        <v>2.5000000000000001E-2</v>
      </c>
    </row>
    <row r="27" spans="2:5" ht="21.5" x14ac:dyDescent="0.35">
      <c r="B27" s="101" t="s">
        <v>318</v>
      </c>
      <c r="C27" s="171" t="s">
        <v>673</v>
      </c>
      <c r="D27" s="16">
        <v>0</v>
      </c>
      <c r="E27" s="16">
        <v>0</v>
      </c>
    </row>
    <row r="28" spans="2:5" x14ac:dyDescent="0.35">
      <c r="B28" s="106">
        <v>9</v>
      </c>
      <c r="C28" s="14" t="s">
        <v>674</v>
      </c>
      <c r="D28" s="13">
        <v>0</v>
      </c>
      <c r="E28" s="13">
        <v>0</v>
      </c>
    </row>
    <row r="29" spans="2:5" x14ac:dyDescent="0.35">
      <c r="B29" s="101" t="s">
        <v>319</v>
      </c>
      <c r="C29" s="15" t="s">
        <v>675</v>
      </c>
      <c r="D29" s="12">
        <v>0</v>
      </c>
      <c r="E29" s="12">
        <v>0</v>
      </c>
    </row>
    <row r="30" spans="2:5" x14ac:dyDescent="0.35">
      <c r="B30" s="106">
        <v>10</v>
      </c>
      <c r="C30" s="14" t="s">
        <v>676</v>
      </c>
      <c r="D30" s="13">
        <v>0</v>
      </c>
      <c r="E30" s="13">
        <v>0</v>
      </c>
    </row>
    <row r="31" spans="2:5" x14ac:dyDescent="0.35">
      <c r="B31" s="106" t="s">
        <v>320</v>
      </c>
      <c r="C31" s="15" t="s">
        <v>677</v>
      </c>
      <c r="D31" s="12">
        <v>0</v>
      </c>
      <c r="E31" s="12">
        <v>0</v>
      </c>
    </row>
    <row r="32" spans="2:5" x14ac:dyDescent="0.35">
      <c r="B32" s="106">
        <v>11</v>
      </c>
      <c r="C32" s="14" t="s">
        <v>678</v>
      </c>
      <c r="D32" s="13">
        <v>2.5000000000000001E-2</v>
      </c>
      <c r="E32" s="13">
        <f>+E26</f>
        <v>2.5000000000000001E-2</v>
      </c>
    </row>
    <row r="33" spans="2:5" x14ac:dyDescent="0.35">
      <c r="B33" s="106" t="s">
        <v>321</v>
      </c>
      <c r="C33" s="15" t="s">
        <v>679</v>
      </c>
      <c r="D33" s="16">
        <v>0.105</v>
      </c>
      <c r="E33" s="16">
        <v>0.105</v>
      </c>
    </row>
    <row r="34" spans="2:5" x14ac:dyDescent="0.35">
      <c r="B34" s="106">
        <v>12</v>
      </c>
      <c r="C34" s="14" t="s">
        <v>680</v>
      </c>
      <c r="D34" s="13">
        <v>7.0000000000000007E-2</v>
      </c>
      <c r="E34" s="13">
        <f>4.5%+E22+E32</f>
        <v>7.0000000000000007E-2</v>
      </c>
    </row>
    <row r="35" spans="2:5" x14ac:dyDescent="0.35">
      <c r="B35" s="439" t="s">
        <v>196</v>
      </c>
      <c r="C35" s="439"/>
      <c r="D35" s="439"/>
      <c r="E35" s="439"/>
    </row>
    <row r="36" spans="2:5" x14ac:dyDescent="0.35">
      <c r="B36" s="106">
        <v>13</v>
      </c>
      <c r="C36" s="14" t="s">
        <v>181</v>
      </c>
      <c r="D36" s="11">
        <v>771538</v>
      </c>
      <c r="E36" s="11">
        <v>616348.34152000002</v>
      </c>
    </row>
    <row r="37" spans="2:5" x14ac:dyDescent="0.35">
      <c r="B37" s="106">
        <v>14</v>
      </c>
      <c r="C37" s="15" t="s">
        <v>234</v>
      </c>
      <c r="D37" s="12">
        <v>6.2457497668991308E-2</v>
      </c>
      <c r="E37" s="12">
        <v>8.3071530416925068E-2</v>
      </c>
    </row>
    <row r="38" spans="2:5" ht="21.5" customHeight="1" x14ac:dyDescent="0.35">
      <c r="B38" s="439" t="s">
        <v>681</v>
      </c>
      <c r="C38" s="439"/>
      <c r="D38" s="439"/>
      <c r="E38" s="439"/>
    </row>
    <row r="39" spans="2:5" ht="21.5" x14ac:dyDescent="0.35">
      <c r="B39" s="101" t="s">
        <v>322</v>
      </c>
      <c r="C39" s="171" t="s">
        <v>682</v>
      </c>
      <c r="D39" s="411">
        <v>0</v>
      </c>
      <c r="E39" s="536" t="s">
        <v>927</v>
      </c>
    </row>
    <row r="40" spans="2:5" x14ac:dyDescent="0.35">
      <c r="B40" s="106" t="s">
        <v>323</v>
      </c>
      <c r="C40" s="305" t="s">
        <v>683</v>
      </c>
      <c r="D40" s="13">
        <v>0</v>
      </c>
      <c r="E40" s="536" t="s">
        <v>927</v>
      </c>
    </row>
    <row r="41" spans="2:5" x14ac:dyDescent="0.35">
      <c r="B41" s="106" t="s">
        <v>324</v>
      </c>
      <c r="C41" s="15" t="s">
        <v>684</v>
      </c>
      <c r="D41" s="412">
        <v>0.03</v>
      </c>
      <c r="E41" s="536" t="s">
        <v>927</v>
      </c>
    </row>
    <row r="42" spans="2:5" ht="15" customHeight="1" x14ac:dyDescent="0.35">
      <c r="B42" s="439" t="s">
        <v>685</v>
      </c>
      <c r="C42" s="439"/>
      <c r="D42" s="439"/>
      <c r="E42" s="439"/>
    </row>
    <row r="43" spans="2:5" x14ac:dyDescent="0.35">
      <c r="B43" s="106" t="s">
        <v>325</v>
      </c>
      <c r="C43" s="15" t="s">
        <v>686</v>
      </c>
      <c r="D43" s="412">
        <v>0</v>
      </c>
      <c r="E43" s="536" t="s">
        <v>927</v>
      </c>
    </row>
    <row r="44" spans="2:5" x14ac:dyDescent="0.35">
      <c r="B44" s="106" t="s">
        <v>326</v>
      </c>
      <c r="C44" s="14" t="s">
        <v>241</v>
      </c>
      <c r="D44" s="13">
        <v>0.03</v>
      </c>
      <c r="E44" s="536" t="s">
        <v>927</v>
      </c>
    </row>
    <row r="45" spans="2:5" x14ac:dyDescent="0.35">
      <c r="B45" s="17" t="s">
        <v>687</v>
      </c>
      <c r="C45" s="17"/>
      <c r="D45" s="18"/>
      <c r="E45" s="18"/>
    </row>
    <row r="46" spans="2:5" x14ac:dyDescent="0.35">
      <c r="B46" s="106">
        <v>15</v>
      </c>
      <c r="C46" s="14" t="s">
        <v>688</v>
      </c>
      <c r="D46" s="11">
        <v>0</v>
      </c>
      <c r="E46" s="11">
        <v>0</v>
      </c>
    </row>
    <row r="47" spans="2:5" x14ac:dyDescent="0.35">
      <c r="B47" s="106" t="s">
        <v>327</v>
      </c>
      <c r="C47" s="15" t="s">
        <v>689</v>
      </c>
      <c r="D47" s="9">
        <v>70510</v>
      </c>
      <c r="E47" s="9">
        <v>36251</v>
      </c>
    </row>
    <row r="48" spans="2:5" x14ac:dyDescent="0.35">
      <c r="B48" s="106" t="s">
        <v>328</v>
      </c>
      <c r="C48" s="14" t="s">
        <v>690</v>
      </c>
      <c r="D48" s="11">
        <v>15654</v>
      </c>
      <c r="E48" s="11">
        <v>6000</v>
      </c>
    </row>
    <row r="49" spans="2:5" x14ac:dyDescent="0.35">
      <c r="B49" s="106">
        <v>16</v>
      </c>
      <c r="C49" s="15" t="s">
        <v>691</v>
      </c>
      <c r="D49" s="9">
        <v>2604</v>
      </c>
      <c r="E49" s="9">
        <v>3571</v>
      </c>
    </row>
    <row r="50" spans="2:5" x14ac:dyDescent="0.35">
      <c r="B50" s="106">
        <v>17</v>
      </c>
      <c r="C50" s="14" t="s">
        <v>692</v>
      </c>
      <c r="D50" s="13">
        <v>4.0791385102226956</v>
      </c>
      <c r="E50" s="13">
        <v>3.5392379826821045</v>
      </c>
    </row>
    <row r="51" spans="2:5" x14ac:dyDescent="0.35">
      <c r="B51" s="438" t="s">
        <v>693</v>
      </c>
      <c r="C51" s="438"/>
      <c r="D51" s="438"/>
      <c r="E51" s="438"/>
    </row>
    <row r="52" spans="2:5" x14ac:dyDescent="0.35">
      <c r="B52" s="106">
        <v>18</v>
      </c>
      <c r="C52" s="14" t="s">
        <v>694</v>
      </c>
      <c r="D52" s="11">
        <v>672050</v>
      </c>
      <c r="E52" s="11"/>
    </row>
    <row r="53" spans="2:5" x14ac:dyDescent="0.35">
      <c r="B53" s="106">
        <v>19</v>
      </c>
      <c r="C53" s="15" t="s">
        <v>408</v>
      </c>
      <c r="D53" s="9">
        <v>413445</v>
      </c>
      <c r="E53" s="9"/>
    </row>
    <row r="54" spans="2:5" ht="15" thickBot="1" x14ac:dyDescent="0.4">
      <c r="B54" s="107">
        <v>20</v>
      </c>
      <c r="C54" s="307" t="s">
        <v>409</v>
      </c>
      <c r="D54" s="110">
        <v>1.6254855712507559</v>
      </c>
      <c r="E54" s="110"/>
    </row>
  </sheetData>
  <sheetProtection algorithmName="SHA-512" hashValue="3HzGnF4HhB/aY0GGpUZVFqwMJf8FLB/GgpAYI+j+qJuXgk1F2SZR/kfRBbeE4Y0vVxpe6umocYcfGVuXLN9ilA==" saltValue="V1H3KaEj72OZ4a3FaOAZ+A==" spinCount="100000" sheet="1" formatCells="0" formatColumns="0" formatRows="0" insertColumns="0" insertRows="0" insertHyperlinks="0" deleteColumns="0" deleteRows="0" sort="0" autoFilter="0" pivotTables="0"/>
  <mergeCells count="10">
    <mergeCell ref="B25:E25"/>
    <mergeCell ref="B35:E35"/>
    <mergeCell ref="B38:E38"/>
    <mergeCell ref="B42:E42"/>
    <mergeCell ref="B51:E51"/>
    <mergeCell ref="C6:E6"/>
    <mergeCell ref="B10:E10"/>
    <mergeCell ref="B14:E14"/>
    <mergeCell ref="B16:E16"/>
    <mergeCell ref="B20:E20"/>
  </mergeCells>
  <hyperlinks>
    <hyperlink ref="B2" location="Tartalom!A1" display="Back to contents page" xr:uid="{00000000-0004-0000-0100-000000000000}"/>
  </hyperlink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B1:H17"/>
  <sheetViews>
    <sheetView showGridLines="0" zoomScaleNormal="100" workbookViewId="0">
      <selection activeCell="B6" sqref="B6:H6"/>
    </sheetView>
  </sheetViews>
  <sheetFormatPr defaultRowHeight="14.5" x14ac:dyDescent="0.35"/>
  <cols>
    <col min="1" max="2" width="4.453125" customWidth="1"/>
    <col min="3" max="3" width="44" customWidth="1"/>
    <col min="4" max="4" width="18.1796875" customWidth="1"/>
    <col min="5" max="5" width="16.1796875" customWidth="1"/>
    <col min="6" max="6" width="14.81640625" customWidth="1"/>
    <col min="7" max="7" width="12.81640625" customWidth="1"/>
    <col min="8" max="8" width="17.54296875" customWidth="1"/>
  </cols>
  <sheetData>
    <row r="1" spans="2:8" ht="12.75" customHeight="1" x14ac:dyDescent="0.35"/>
    <row r="2" spans="2:8" x14ac:dyDescent="0.35">
      <c r="B2" s="181" t="s">
        <v>0</v>
      </c>
      <c r="C2" s="103"/>
    </row>
    <row r="3" spans="2:8" x14ac:dyDescent="0.35">
      <c r="B3" s="1"/>
      <c r="C3" s="1"/>
    </row>
    <row r="4" spans="2:8" ht="15.5" x14ac:dyDescent="0.35">
      <c r="B4" s="19" t="s">
        <v>479</v>
      </c>
      <c r="C4" s="2"/>
    </row>
    <row r="5" spans="2:8" x14ac:dyDescent="0.35">
      <c r="B5" s="1"/>
      <c r="C5" s="1"/>
    </row>
    <row r="6" spans="2:8" ht="14.4" customHeight="1" x14ac:dyDescent="0.35">
      <c r="B6" s="487" t="s">
        <v>923</v>
      </c>
      <c r="C6" s="487"/>
      <c r="D6" s="487"/>
      <c r="E6" s="487"/>
      <c r="F6" s="487"/>
      <c r="G6" s="487"/>
      <c r="H6" s="487"/>
    </row>
    <row r="7" spans="2:8" x14ac:dyDescent="0.35">
      <c r="B7" s="3"/>
      <c r="C7" s="4"/>
    </row>
    <row r="8" spans="2:8" ht="15" thickBot="1" x14ac:dyDescent="0.4">
      <c r="B8" s="32"/>
      <c r="C8" s="448">
        <f>+Tartalom!B3</f>
        <v>44561</v>
      </c>
      <c r="D8" s="448"/>
      <c r="E8" s="448"/>
      <c r="F8" s="448"/>
      <c r="G8" s="448"/>
      <c r="H8" s="448"/>
    </row>
    <row r="9" spans="2:8" ht="15" customHeight="1" thickBot="1" x14ac:dyDescent="0.4">
      <c r="B9" s="32"/>
      <c r="C9" s="440" t="s">
        <v>2</v>
      </c>
      <c r="D9" s="505" t="s">
        <v>484</v>
      </c>
      <c r="E9" s="503" t="s">
        <v>485</v>
      </c>
      <c r="F9" s="504"/>
      <c r="G9" s="504"/>
      <c r="H9" s="504"/>
    </row>
    <row r="10" spans="2:8" ht="21.75" customHeight="1" x14ac:dyDescent="0.35">
      <c r="C10" s="510"/>
      <c r="D10" s="506"/>
      <c r="E10" s="84"/>
      <c r="F10" s="508" t="s">
        <v>487</v>
      </c>
      <c r="G10" s="508" t="s">
        <v>488</v>
      </c>
      <c r="H10" s="508"/>
    </row>
    <row r="11" spans="2:8" ht="34.5" customHeight="1" thickBot="1" x14ac:dyDescent="0.4">
      <c r="C11" s="441"/>
      <c r="D11" s="507"/>
      <c r="E11" s="73"/>
      <c r="F11" s="509"/>
      <c r="G11" s="223"/>
      <c r="H11" s="73" t="s">
        <v>486</v>
      </c>
    </row>
    <row r="12" spans="2:8" x14ac:dyDescent="0.35">
      <c r="C12" s="10" t="s">
        <v>480</v>
      </c>
      <c r="D12" s="228">
        <v>27134.226942000001</v>
      </c>
      <c r="E12" s="57">
        <v>383258.74636500003</v>
      </c>
      <c r="F12" s="57">
        <v>383258.74636500003</v>
      </c>
      <c r="G12" s="57">
        <v>0</v>
      </c>
      <c r="H12" s="57">
        <v>0</v>
      </c>
    </row>
    <row r="13" spans="2:8" x14ac:dyDescent="0.35">
      <c r="C13" s="10" t="s">
        <v>481</v>
      </c>
      <c r="D13" s="228">
        <v>220167.878249</v>
      </c>
      <c r="E13" s="57">
        <v>0</v>
      </c>
      <c r="F13" s="57">
        <v>0</v>
      </c>
      <c r="G13" s="57">
        <v>0</v>
      </c>
      <c r="H13" s="57">
        <v>0</v>
      </c>
    </row>
    <row r="14" spans="2:8" x14ac:dyDescent="0.35">
      <c r="C14" s="24" t="s">
        <v>482</v>
      </c>
      <c r="D14" s="228">
        <v>247302.10519100001</v>
      </c>
      <c r="E14" s="57">
        <v>383258.74636500003</v>
      </c>
      <c r="F14" s="57">
        <v>383258.74636500003</v>
      </c>
      <c r="G14" s="57">
        <v>0</v>
      </c>
      <c r="H14" s="57">
        <v>0</v>
      </c>
    </row>
    <row r="15" spans="2:8" ht="15" thickBot="1" x14ac:dyDescent="0.4">
      <c r="C15" s="221" t="s">
        <v>483</v>
      </c>
      <c r="D15" s="229">
        <v>278.86764399999998</v>
      </c>
      <c r="E15" s="72">
        <v>3265.9562329999999</v>
      </c>
      <c r="F15" s="72">
        <v>3265.9562329999999</v>
      </c>
      <c r="G15" s="72">
        <v>0</v>
      </c>
      <c r="H15" s="72">
        <v>0</v>
      </c>
    </row>
    <row r="16" spans="2:8" x14ac:dyDescent="0.35">
      <c r="C16" s="31" t="s">
        <v>789</v>
      </c>
      <c r="D16" s="50"/>
      <c r="E16" s="50"/>
      <c r="F16" s="50"/>
      <c r="G16" s="50"/>
      <c r="H16" s="50"/>
    </row>
    <row r="17" spans="3:3" x14ac:dyDescent="0.35">
      <c r="C17" s="338"/>
    </row>
  </sheetData>
  <sheetProtection algorithmName="SHA-512" hashValue="ld0g6W0K+Oj6Kl3E5EzBWgoOuXx41tNWrUr6KvcUNvyGCBJEgFS56dLJdIYAGUkh+T223FaMDtKRtlDom64c1A==" saltValue="kKsuc0sMNRjPDgVDAeQDYQ==" spinCount="100000" sheet="1" formatCells="0" formatColumns="0" formatRows="0" insertColumns="0" insertRows="0" insertHyperlinks="0" deleteColumns="0" deleteRows="0" sort="0" autoFilter="0" pivotTables="0"/>
  <mergeCells count="7">
    <mergeCell ref="B6:H6"/>
    <mergeCell ref="C8:H8"/>
    <mergeCell ref="E9:H9"/>
    <mergeCell ref="D9:D11"/>
    <mergeCell ref="F10:F11"/>
    <mergeCell ref="G10:H10"/>
    <mergeCell ref="C9:C11"/>
  </mergeCells>
  <hyperlinks>
    <hyperlink ref="B2" location="Tartalom!A1" display="Back to contents page" xr:uid="{00000000-0004-0000-1A00-000000000000}"/>
  </hyperlinks>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B1:I29"/>
  <sheetViews>
    <sheetView showGridLines="0" topLeftCell="B1" zoomScale="70" zoomScaleNormal="70" workbookViewId="0">
      <selection activeCell="O17" sqref="O17"/>
    </sheetView>
  </sheetViews>
  <sheetFormatPr defaultRowHeight="14.5" x14ac:dyDescent="0.35"/>
  <cols>
    <col min="1" max="2" width="4.453125" customWidth="1"/>
    <col min="3" max="3" width="50.1796875" customWidth="1"/>
    <col min="4" max="4" width="18.1796875" customWidth="1"/>
    <col min="5" max="5" width="16.1796875" customWidth="1"/>
    <col min="6" max="6" width="14.81640625" customWidth="1"/>
    <col min="7" max="7" width="12.81640625" customWidth="1"/>
    <col min="8" max="8" width="17.54296875" customWidth="1"/>
  </cols>
  <sheetData>
    <row r="1" spans="2:9" ht="12.75" customHeight="1" x14ac:dyDescent="0.35"/>
    <row r="2" spans="2:9" x14ac:dyDescent="0.35">
      <c r="B2" s="181" t="s">
        <v>0</v>
      </c>
      <c r="C2" s="103"/>
    </row>
    <row r="3" spans="2:9" x14ac:dyDescent="0.35">
      <c r="B3" s="1"/>
      <c r="C3" s="1"/>
    </row>
    <row r="4" spans="2:9" ht="15.5" x14ac:dyDescent="0.35">
      <c r="B4" s="19" t="s">
        <v>489</v>
      </c>
      <c r="C4" s="2"/>
    </row>
    <row r="5" spans="2:9" ht="2" customHeight="1" x14ac:dyDescent="0.35">
      <c r="B5" s="1"/>
      <c r="C5" s="1"/>
    </row>
    <row r="6" spans="2:9" ht="2" customHeight="1" x14ac:dyDescent="0.35">
      <c r="B6" s="436"/>
      <c r="C6" s="436"/>
      <c r="D6" s="436"/>
      <c r="E6" s="436"/>
      <c r="F6" s="436"/>
      <c r="G6" s="436"/>
      <c r="H6" s="436"/>
    </row>
    <row r="7" spans="2:9" ht="2" customHeight="1" x14ac:dyDescent="0.35">
      <c r="B7" s="3"/>
      <c r="C7" s="4"/>
    </row>
    <row r="8" spans="2:9" ht="15" thickBot="1" x14ac:dyDescent="0.4">
      <c r="B8" s="32"/>
      <c r="C8" s="448">
        <f>+Tartalom!B3</f>
        <v>44561</v>
      </c>
      <c r="D8" s="448"/>
      <c r="E8" s="448"/>
      <c r="F8" s="448"/>
      <c r="G8" s="448"/>
      <c r="H8" s="448"/>
      <c r="I8" s="448"/>
    </row>
    <row r="9" spans="2:9" ht="49.5" customHeight="1" thickBot="1" x14ac:dyDescent="0.4">
      <c r="B9" s="32"/>
      <c r="C9" s="440" t="s">
        <v>2</v>
      </c>
      <c r="D9" s="442" t="s">
        <v>490</v>
      </c>
      <c r="E9" s="442"/>
      <c r="F9" s="442" t="s">
        <v>491</v>
      </c>
      <c r="G9" s="442"/>
      <c r="H9" s="442" t="s">
        <v>492</v>
      </c>
      <c r="I9" s="442"/>
    </row>
    <row r="10" spans="2:9" ht="45" customHeight="1" thickBot="1" x14ac:dyDescent="0.4">
      <c r="C10" s="441" t="s">
        <v>493</v>
      </c>
      <c r="D10" s="23" t="s">
        <v>494</v>
      </c>
      <c r="E10" s="23" t="s">
        <v>495</v>
      </c>
      <c r="F10" s="23" t="s">
        <v>494</v>
      </c>
      <c r="G10" s="23" t="s">
        <v>495</v>
      </c>
      <c r="H10" s="23" t="s">
        <v>496</v>
      </c>
      <c r="I10" s="23" t="s">
        <v>497</v>
      </c>
    </row>
    <row r="11" spans="2:9" x14ac:dyDescent="0.35">
      <c r="C11" s="10" t="s">
        <v>498</v>
      </c>
      <c r="D11" s="57">
        <v>114777.724367</v>
      </c>
      <c r="E11" s="57">
        <v>0</v>
      </c>
      <c r="F11" s="57">
        <v>114777.724367</v>
      </c>
      <c r="G11" s="57">
        <v>0</v>
      </c>
      <c r="H11" s="57">
        <v>0</v>
      </c>
      <c r="I11" s="225">
        <v>0</v>
      </c>
    </row>
    <row r="12" spans="2:9" ht="20.5" customHeight="1" x14ac:dyDescent="0.35">
      <c r="C12" s="10" t="s">
        <v>499</v>
      </c>
      <c r="D12" s="57">
        <v>48.405568000000002</v>
      </c>
      <c r="E12" s="57">
        <v>0</v>
      </c>
      <c r="F12" s="57">
        <v>48.405568000000002</v>
      </c>
      <c r="G12" s="57">
        <v>0</v>
      </c>
      <c r="H12" s="57">
        <v>9.6811140000000009</v>
      </c>
      <c r="I12" s="225">
        <v>0.20000000826351216</v>
      </c>
    </row>
    <row r="13" spans="2:9" x14ac:dyDescent="0.35">
      <c r="C13" s="10" t="s">
        <v>500</v>
      </c>
      <c r="D13" s="57">
        <v>118.440618</v>
      </c>
      <c r="E13" s="57">
        <v>0</v>
      </c>
      <c r="F13" s="57">
        <v>118.440618</v>
      </c>
      <c r="G13" s="57">
        <v>0</v>
      </c>
      <c r="H13" s="57">
        <v>108.573477</v>
      </c>
      <c r="I13" s="225">
        <v>0.91669124016222203</v>
      </c>
    </row>
    <row r="14" spans="2:9" x14ac:dyDescent="0.35">
      <c r="C14" s="10" t="s">
        <v>501</v>
      </c>
      <c r="D14" s="57">
        <v>0</v>
      </c>
      <c r="E14" s="57">
        <v>0</v>
      </c>
      <c r="F14" s="57">
        <v>0</v>
      </c>
      <c r="G14" s="57">
        <v>0</v>
      </c>
      <c r="H14" s="57">
        <v>0</v>
      </c>
      <c r="I14" s="225">
        <v>0</v>
      </c>
    </row>
    <row r="15" spans="2:9" x14ac:dyDescent="0.35">
      <c r="C15" s="10" t="s">
        <v>502</v>
      </c>
      <c r="D15" s="57">
        <v>0</v>
      </c>
      <c r="E15" s="57">
        <v>0</v>
      </c>
      <c r="F15" s="57">
        <v>0</v>
      </c>
      <c r="G15" s="57">
        <v>0</v>
      </c>
      <c r="H15" s="57">
        <v>0</v>
      </c>
      <c r="I15" s="225">
        <v>0</v>
      </c>
    </row>
    <row r="16" spans="2:9" x14ac:dyDescent="0.35">
      <c r="C16" s="10" t="s">
        <v>503</v>
      </c>
      <c r="D16" s="57">
        <v>163758.74637199999</v>
      </c>
      <c r="E16" s="57">
        <v>9000</v>
      </c>
      <c r="F16" s="57">
        <v>163758.74637199999</v>
      </c>
      <c r="G16" s="57">
        <v>1800</v>
      </c>
      <c r="H16" s="57">
        <v>2091.9727830000002</v>
      </c>
      <c r="I16" s="225">
        <v>1.2635833677427528E-2</v>
      </c>
    </row>
    <row r="17" spans="3:9" x14ac:dyDescent="0.35">
      <c r="C17" s="10" t="s">
        <v>504</v>
      </c>
      <c r="D17" s="57">
        <v>199486.93168899999</v>
      </c>
      <c r="E17" s="57">
        <v>61145.525694000004</v>
      </c>
      <c r="F17" s="57">
        <v>199486.93168899999</v>
      </c>
      <c r="G17" s="57">
        <v>14789.083665</v>
      </c>
      <c r="H17" s="57">
        <v>166322.52452599999</v>
      </c>
      <c r="I17" s="225">
        <v>0.77620691355130322</v>
      </c>
    </row>
    <row r="18" spans="3:9" x14ac:dyDescent="0.35">
      <c r="C18" s="10" t="s">
        <v>258</v>
      </c>
      <c r="D18" s="57">
        <v>208224.03560100001</v>
      </c>
      <c r="E18" s="57">
        <v>0</v>
      </c>
      <c r="F18" s="57">
        <v>208224.03560100001</v>
      </c>
      <c r="G18" s="57">
        <v>0</v>
      </c>
      <c r="H18" s="57">
        <v>132892.23252300001</v>
      </c>
      <c r="I18" s="225">
        <v>0.63821754361561223</v>
      </c>
    </row>
    <row r="19" spans="3:9" x14ac:dyDescent="0.35">
      <c r="C19" s="10" t="s">
        <v>505</v>
      </c>
      <c r="D19" s="57">
        <v>0</v>
      </c>
      <c r="E19" s="57">
        <v>0</v>
      </c>
      <c r="F19" s="57">
        <v>0</v>
      </c>
      <c r="G19" s="57">
        <v>0</v>
      </c>
      <c r="H19" s="57">
        <v>0</v>
      </c>
      <c r="I19" s="225">
        <v>0</v>
      </c>
    </row>
    <row r="20" spans="3:9" x14ac:dyDescent="0.35">
      <c r="C20" s="10" t="s">
        <v>261</v>
      </c>
      <c r="D20" s="57">
        <v>3693.620465</v>
      </c>
      <c r="E20" s="57">
        <v>0</v>
      </c>
      <c r="F20" s="57">
        <v>3693.620465</v>
      </c>
      <c r="G20" s="57">
        <v>0</v>
      </c>
      <c r="H20" s="57">
        <v>4374.4063370000003</v>
      </c>
      <c r="I20" s="225">
        <v>1.1843139755291561</v>
      </c>
    </row>
    <row r="21" spans="3:9" x14ac:dyDescent="0.35">
      <c r="C21" s="10" t="s">
        <v>506</v>
      </c>
      <c r="D21" s="57">
        <v>0</v>
      </c>
      <c r="E21" s="57">
        <v>0</v>
      </c>
      <c r="F21" s="57">
        <v>0</v>
      </c>
      <c r="G21" s="57">
        <v>0</v>
      </c>
      <c r="H21" s="57">
        <v>0</v>
      </c>
      <c r="I21" s="225">
        <v>0</v>
      </c>
    </row>
    <row r="22" spans="3:9" x14ac:dyDescent="0.35">
      <c r="C22" s="10" t="s">
        <v>507</v>
      </c>
      <c r="D22" s="57">
        <v>0</v>
      </c>
      <c r="E22" s="57">
        <v>0</v>
      </c>
      <c r="F22" s="57">
        <v>0</v>
      </c>
      <c r="G22" s="57">
        <v>0</v>
      </c>
      <c r="H22" s="57">
        <v>0</v>
      </c>
      <c r="I22" s="225">
        <v>0</v>
      </c>
    </row>
    <row r="23" spans="3:9" ht="20" x14ac:dyDescent="0.35">
      <c r="C23" s="10" t="s">
        <v>508</v>
      </c>
      <c r="D23" s="57">
        <v>0</v>
      </c>
      <c r="E23" s="57">
        <v>0</v>
      </c>
      <c r="F23" s="57">
        <v>0</v>
      </c>
      <c r="G23" s="57">
        <v>0</v>
      </c>
      <c r="H23" s="57">
        <v>0</v>
      </c>
      <c r="I23" s="225">
        <v>0</v>
      </c>
    </row>
    <row r="24" spans="3:9" ht="20" x14ac:dyDescent="0.35">
      <c r="C24" s="10" t="s">
        <v>509</v>
      </c>
      <c r="D24" s="57">
        <v>0</v>
      </c>
      <c r="E24" s="57">
        <v>0</v>
      </c>
      <c r="F24" s="57">
        <v>0</v>
      </c>
      <c r="G24" s="57">
        <v>0</v>
      </c>
      <c r="H24" s="57">
        <v>0</v>
      </c>
      <c r="I24" s="225">
        <v>0</v>
      </c>
    </row>
    <row r="25" spans="3:9" x14ac:dyDescent="0.35">
      <c r="C25" s="10" t="s">
        <v>510</v>
      </c>
      <c r="D25" s="57">
        <v>6636.5123000000003</v>
      </c>
      <c r="E25" s="57">
        <v>0</v>
      </c>
      <c r="F25" s="57">
        <v>6636.5123000000003</v>
      </c>
      <c r="G25" s="57">
        <v>0</v>
      </c>
      <c r="H25" s="57">
        <v>8851.9168411999999</v>
      </c>
      <c r="I25" s="225">
        <v>1.3338206035118776</v>
      </c>
    </row>
    <row r="26" spans="3:9" x14ac:dyDescent="0.35">
      <c r="C26" s="10" t="s">
        <v>511</v>
      </c>
      <c r="D26" s="57">
        <v>1120.1977959999999</v>
      </c>
      <c r="E26" s="57">
        <v>494.52002700000003</v>
      </c>
      <c r="F26" s="57">
        <v>1120.1977959999999</v>
      </c>
      <c r="G26" s="57">
        <v>247.26001400000001</v>
      </c>
      <c r="H26" s="57">
        <v>1349.258446</v>
      </c>
      <c r="I26" s="225">
        <v>0.98669109652457954</v>
      </c>
    </row>
    <row r="27" spans="3:9" ht="15" thickBot="1" x14ac:dyDescent="0.4">
      <c r="C27" s="224" t="s">
        <v>15</v>
      </c>
      <c r="D27" s="61">
        <v>697864.61477600003</v>
      </c>
      <c r="E27" s="61">
        <v>70640.045721000017</v>
      </c>
      <c r="F27" s="61">
        <v>697864.61477600003</v>
      </c>
      <c r="G27" s="61">
        <v>16836.343678999998</v>
      </c>
      <c r="H27" s="61">
        <v>316000.56604720006</v>
      </c>
      <c r="I27" s="226">
        <v>0.44214375580286353</v>
      </c>
    </row>
    <row r="29" spans="3:9" x14ac:dyDescent="0.35">
      <c r="C29" s="338"/>
    </row>
  </sheetData>
  <sheetProtection algorithmName="SHA-512" hashValue="Jh+9vmwy6UrL9lvdSExVpaghSmqvmTxYaVBsbWsTgu5cL7g0ReuY6Aqb/Jx3zv8uA9irsSlU+Hquw2MibLL70Q==" saltValue="EL8+uKXftM4TuaGEgAhAfw==" spinCount="100000" sheet="1" formatCells="0" formatColumns="0" formatRows="0" insertColumns="0" insertRows="0" insertHyperlinks="0" deleteColumns="0" deleteRows="0" sort="0" autoFilter="0" pivotTables="0"/>
  <mergeCells count="6">
    <mergeCell ref="C8:I8"/>
    <mergeCell ref="B6:H6"/>
    <mergeCell ref="C9:C10"/>
    <mergeCell ref="D9:E9"/>
    <mergeCell ref="F9:G9"/>
    <mergeCell ref="H9:I9"/>
  </mergeCells>
  <hyperlinks>
    <hyperlink ref="B2" location="Tartalom!A1" display="Back to contents page" xr:uid="{00000000-0004-0000-1B00-000000000000}"/>
  </hyperlinks>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B1:S29"/>
  <sheetViews>
    <sheetView showGridLines="0" zoomScale="70" zoomScaleNormal="70" workbookViewId="0">
      <selection activeCell="N33" sqref="N33"/>
    </sheetView>
  </sheetViews>
  <sheetFormatPr defaultRowHeight="14.5" x14ac:dyDescent="0.35"/>
  <cols>
    <col min="1" max="2" width="4.453125" customWidth="1"/>
    <col min="3" max="3" width="44" customWidth="1"/>
    <col min="4" max="17" width="9.81640625" customWidth="1"/>
    <col min="18" max="18" width="10.1796875" customWidth="1"/>
    <col min="19" max="19" width="11.453125" customWidth="1"/>
  </cols>
  <sheetData>
    <row r="1" spans="2:19" ht="12.75" customHeight="1" x14ac:dyDescent="0.35"/>
    <row r="2" spans="2:19" x14ac:dyDescent="0.35">
      <c r="B2" s="181" t="s">
        <v>0</v>
      </c>
      <c r="C2" s="103"/>
    </row>
    <row r="3" spans="2:19" x14ac:dyDescent="0.35">
      <c r="B3" s="1"/>
      <c r="C3" s="1"/>
    </row>
    <row r="4" spans="2:19" ht="15.5" x14ac:dyDescent="0.35">
      <c r="B4" s="19" t="s">
        <v>512</v>
      </c>
      <c r="C4" s="2"/>
    </row>
    <row r="5" spans="2:19" ht="2.15" customHeight="1" x14ac:dyDescent="0.35">
      <c r="B5" s="1"/>
      <c r="C5" s="1"/>
    </row>
    <row r="6" spans="2:19" ht="2.15" customHeight="1" x14ac:dyDescent="0.35">
      <c r="B6" s="436"/>
      <c r="C6" s="436"/>
      <c r="D6" s="436"/>
      <c r="E6" s="436"/>
      <c r="F6" s="436"/>
      <c r="G6" s="436"/>
      <c r="H6" s="436"/>
      <c r="I6" s="436"/>
    </row>
    <row r="7" spans="2:19" ht="2.15" customHeight="1" x14ac:dyDescent="0.35">
      <c r="B7" s="3"/>
      <c r="C7" s="4"/>
    </row>
    <row r="8" spans="2:19" ht="15" thickBot="1" x14ac:dyDescent="0.4">
      <c r="B8" s="32"/>
      <c r="C8" s="448">
        <f>+Tartalom!B3</f>
        <v>44561</v>
      </c>
      <c r="D8" s="448"/>
      <c r="E8" s="448"/>
      <c r="F8" s="448"/>
      <c r="G8" s="448"/>
      <c r="H8" s="448"/>
      <c r="I8" s="448"/>
      <c r="J8" s="448"/>
      <c r="K8" s="448"/>
      <c r="L8" s="448"/>
      <c r="M8" s="448"/>
      <c r="N8" s="448"/>
      <c r="O8" s="448"/>
      <c r="P8" s="448"/>
      <c r="Q8" s="448"/>
      <c r="R8" s="448"/>
      <c r="S8" s="448"/>
    </row>
    <row r="9" spans="2:19" ht="15" thickBot="1" x14ac:dyDescent="0.4">
      <c r="B9" s="32"/>
      <c r="C9" s="440" t="s">
        <v>2</v>
      </c>
      <c r="D9" s="442" t="s">
        <v>513</v>
      </c>
      <c r="E9" s="442"/>
      <c r="F9" s="442"/>
      <c r="G9" s="442"/>
      <c r="H9" s="442"/>
      <c r="I9" s="442"/>
      <c r="J9" s="442"/>
      <c r="K9" s="442"/>
      <c r="L9" s="442"/>
      <c r="M9" s="442"/>
      <c r="N9" s="442"/>
      <c r="O9" s="442"/>
      <c r="P9" s="442"/>
      <c r="Q9" s="442"/>
      <c r="R9" s="28"/>
      <c r="S9" s="28"/>
    </row>
    <row r="10" spans="2:19" ht="21.5" thickBot="1" x14ac:dyDescent="0.4">
      <c r="C10" s="441" t="s">
        <v>493</v>
      </c>
      <c r="D10" s="227">
        <v>0</v>
      </c>
      <c r="E10" s="227">
        <v>0.02</v>
      </c>
      <c r="F10" s="227">
        <v>0.04</v>
      </c>
      <c r="G10" s="227">
        <v>0.1</v>
      </c>
      <c r="H10" s="227">
        <v>0.2</v>
      </c>
      <c r="I10" s="227">
        <v>0.35</v>
      </c>
      <c r="J10" s="227">
        <v>0.5</v>
      </c>
      <c r="K10" s="227">
        <v>0.7</v>
      </c>
      <c r="L10" s="227">
        <v>0.75</v>
      </c>
      <c r="M10" s="227">
        <v>1</v>
      </c>
      <c r="N10" s="227">
        <v>1.5</v>
      </c>
      <c r="O10" s="227">
        <v>2.5</v>
      </c>
      <c r="P10" s="227">
        <v>3.7</v>
      </c>
      <c r="Q10" s="227">
        <v>12.5</v>
      </c>
      <c r="R10" s="23" t="s">
        <v>15</v>
      </c>
      <c r="S10" s="23" t="s">
        <v>790</v>
      </c>
    </row>
    <row r="11" spans="2:19" ht="19" customHeight="1" x14ac:dyDescent="0.35">
      <c r="C11" s="10" t="s">
        <v>498</v>
      </c>
      <c r="D11" s="57">
        <v>114777.724367</v>
      </c>
      <c r="E11" s="57">
        <v>0</v>
      </c>
      <c r="F11" s="57">
        <v>0</v>
      </c>
      <c r="G11" s="57">
        <v>0</v>
      </c>
      <c r="H11" s="57">
        <v>0</v>
      </c>
      <c r="I11" s="57">
        <v>0</v>
      </c>
      <c r="J11" s="57">
        <v>0</v>
      </c>
      <c r="K11" s="57">
        <v>0</v>
      </c>
      <c r="L11" s="57">
        <v>0</v>
      </c>
      <c r="M11" s="57">
        <v>0</v>
      </c>
      <c r="N11" s="57">
        <v>0</v>
      </c>
      <c r="O11" s="57">
        <v>0</v>
      </c>
      <c r="P11" s="57">
        <v>0</v>
      </c>
      <c r="Q11" s="57">
        <v>0</v>
      </c>
      <c r="R11" s="64">
        <v>114777.724367</v>
      </c>
      <c r="S11" s="57">
        <v>0</v>
      </c>
    </row>
    <row r="12" spans="2:19" ht="22.5" customHeight="1" x14ac:dyDescent="0.35">
      <c r="C12" s="10" t="s">
        <v>499</v>
      </c>
      <c r="D12" s="57">
        <v>0</v>
      </c>
      <c r="E12" s="57">
        <v>0</v>
      </c>
      <c r="F12" s="57">
        <v>0</v>
      </c>
      <c r="G12" s="57">
        <v>0</v>
      </c>
      <c r="H12" s="57">
        <v>48.405568000000002</v>
      </c>
      <c r="I12" s="57">
        <v>0</v>
      </c>
      <c r="J12" s="57">
        <v>0</v>
      </c>
      <c r="K12" s="57">
        <v>0</v>
      </c>
      <c r="L12" s="57">
        <v>0</v>
      </c>
      <c r="M12" s="57">
        <v>0</v>
      </c>
      <c r="N12" s="57">
        <v>0</v>
      </c>
      <c r="O12" s="57">
        <v>0</v>
      </c>
      <c r="P12" s="57">
        <v>0</v>
      </c>
      <c r="Q12" s="57">
        <v>0</v>
      </c>
      <c r="R12" s="64">
        <v>48.405568000000002</v>
      </c>
      <c r="S12" s="57">
        <v>0</v>
      </c>
    </row>
    <row r="13" spans="2:19" x14ac:dyDescent="0.35">
      <c r="C13" s="10" t="s">
        <v>500</v>
      </c>
      <c r="D13" s="57">
        <v>0</v>
      </c>
      <c r="E13" s="57">
        <v>0</v>
      </c>
      <c r="F13" s="57">
        <v>0</v>
      </c>
      <c r="G13" s="57">
        <v>0</v>
      </c>
      <c r="H13" s="57">
        <v>12.333926</v>
      </c>
      <c r="I13" s="57">
        <v>0</v>
      </c>
      <c r="J13" s="57">
        <v>0</v>
      </c>
      <c r="K13" s="57">
        <v>0</v>
      </c>
      <c r="L13" s="57">
        <v>0</v>
      </c>
      <c r="M13" s="57">
        <v>106.106692</v>
      </c>
      <c r="N13" s="57">
        <v>0</v>
      </c>
      <c r="O13" s="57">
        <v>0</v>
      </c>
      <c r="P13" s="57">
        <v>0</v>
      </c>
      <c r="Q13" s="57">
        <v>0</v>
      </c>
      <c r="R13" s="64">
        <v>118.440618</v>
      </c>
      <c r="S13" s="57">
        <v>0</v>
      </c>
    </row>
    <row r="14" spans="2:19" x14ac:dyDescent="0.35">
      <c r="C14" s="10" t="s">
        <v>501</v>
      </c>
      <c r="D14" s="57">
        <v>0</v>
      </c>
      <c r="E14" s="57">
        <v>0</v>
      </c>
      <c r="F14" s="57">
        <v>0</v>
      </c>
      <c r="G14" s="57">
        <v>0</v>
      </c>
      <c r="H14" s="57">
        <v>0</v>
      </c>
      <c r="I14" s="57">
        <v>0</v>
      </c>
      <c r="J14" s="57">
        <v>0</v>
      </c>
      <c r="K14" s="57">
        <v>0</v>
      </c>
      <c r="L14" s="57">
        <v>0</v>
      </c>
      <c r="M14" s="57">
        <v>0</v>
      </c>
      <c r="N14" s="57">
        <v>0</v>
      </c>
      <c r="O14" s="57">
        <v>0</v>
      </c>
      <c r="P14" s="57">
        <v>0</v>
      </c>
      <c r="Q14" s="57">
        <v>0</v>
      </c>
      <c r="R14" s="64">
        <v>0</v>
      </c>
      <c r="S14" s="57">
        <v>0</v>
      </c>
    </row>
    <row r="15" spans="2:19" x14ac:dyDescent="0.35">
      <c r="C15" s="10" t="s">
        <v>502</v>
      </c>
      <c r="D15" s="57">
        <v>0</v>
      </c>
      <c r="E15" s="57">
        <v>0</v>
      </c>
      <c r="F15" s="57">
        <v>0</v>
      </c>
      <c r="G15" s="57">
        <v>0</v>
      </c>
      <c r="H15" s="57">
        <v>0</v>
      </c>
      <c r="I15" s="57">
        <v>0</v>
      </c>
      <c r="J15" s="57">
        <v>0</v>
      </c>
      <c r="K15" s="57">
        <v>0</v>
      </c>
      <c r="L15" s="57">
        <v>0</v>
      </c>
      <c r="M15" s="57">
        <v>0</v>
      </c>
      <c r="N15" s="57">
        <v>0</v>
      </c>
      <c r="O15" s="57">
        <v>0</v>
      </c>
      <c r="P15" s="57">
        <v>0</v>
      </c>
      <c r="Q15" s="57">
        <v>0</v>
      </c>
      <c r="R15" s="64">
        <v>0</v>
      </c>
      <c r="S15" s="57">
        <v>0</v>
      </c>
    </row>
    <row r="16" spans="2:19" x14ac:dyDescent="0.35">
      <c r="C16" s="10" t="s">
        <v>503</v>
      </c>
      <c r="D16" s="57">
        <v>163466.77358899999</v>
      </c>
      <c r="E16" s="57">
        <v>0</v>
      </c>
      <c r="F16" s="57">
        <v>0</v>
      </c>
      <c r="G16" s="57">
        <v>0</v>
      </c>
      <c r="H16" s="57">
        <v>0</v>
      </c>
      <c r="I16" s="57">
        <v>0</v>
      </c>
      <c r="J16" s="57">
        <v>0</v>
      </c>
      <c r="K16" s="57">
        <v>0</v>
      </c>
      <c r="L16" s="57">
        <v>0</v>
      </c>
      <c r="M16" s="57">
        <v>2091.9727830000002</v>
      </c>
      <c r="N16" s="57">
        <v>0</v>
      </c>
      <c r="O16" s="57">
        <v>0</v>
      </c>
      <c r="P16" s="57">
        <v>0</v>
      </c>
      <c r="Q16" s="57">
        <v>0</v>
      </c>
      <c r="R16" s="64">
        <v>165558.74637199999</v>
      </c>
      <c r="S16" s="57">
        <v>0</v>
      </c>
    </row>
    <row r="17" spans="3:19" x14ac:dyDescent="0.35">
      <c r="C17" s="10" t="s">
        <v>504</v>
      </c>
      <c r="D17" s="57">
        <v>18826.754899</v>
      </c>
      <c r="E17" s="57">
        <v>0</v>
      </c>
      <c r="F17" s="57">
        <v>0</v>
      </c>
      <c r="G17" s="57">
        <v>0</v>
      </c>
      <c r="H17" s="57">
        <v>0</v>
      </c>
      <c r="I17" s="57">
        <v>0</v>
      </c>
      <c r="J17" s="57">
        <v>0</v>
      </c>
      <c r="K17" s="57">
        <v>0</v>
      </c>
      <c r="L17" s="57">
        <v>0</v>
      </c>
      <c r="M17" s="57">
        <v>195449.26045500001</v>
      </c>
      <c r="N17" s="57">
        <v>0</v>
      </c>
      <c r="O17" s="57">
        <v>0</v>
      </c>
      <c r="P17" s="57">
        <v>0</v>
      </c>
      <c r="Q17" s="57">
        <v>0</v>
      </c>
      <c r="R17" s="64">
        <v>214276.015354</v>
      </c>
      <c r="S17" s="57">
        <v>0</v>
      </c>
    </row>
    <row r="18" spans="3:19" x14ac:dyDescent="0.35">
      <c r="C18" s="10" t="s">
        <v>258</v>
      </c>
      <c r="D18" s="57">
        <v>0</v>
      </c>
      <c r="E18" s="57">
        <v>0</v>
      </c>
      <c r="F18" s="57">
        <v>0</v>
      </c>
      <c r="G18" s="57">
        <v>0</v>
      </c>
      <c r="H18" s="57">
        <v>0</v>
      </c>
      <c r="I18" s="57">
        <v>0</v>
      </c>
      <c r="J18" s="57">
        <v>0</v>
      </c>
      <c r="K18" s="57">
        <v>0</v>
      </c>
      <c r="L18" s="57">
        <v>208224.03560100001</v>
      </c>
      <c r="M18" s="57">
        <v>0</v>
      </c>
      <c r="N18" s="57">
        <v>0</v>
      </c>
      <c r="O18" s="57">
        <v>0</v>
      </c>
      <c r="P18" s="57">
        <v>0</v>
      </c>
      <c r="Q18" s="57">
        <v>0</v>
      </c>
      <c r="R18" s="64">
        <v>208224.03560100001</v>
      </c>
      <c r="S18" s="57">
        <v>0</v>
      </c>
    </row>
    <row r="19" spans="3:19" x14ac:dyDescent="0.35">
      <c r="C19" s="10" t="s">
        <v>505</v>
      </c>
      <c r="D19" s="57">
        <v>0</v>
      </c>
      <c r="E19" s="57">
        <v>0</v>
      </c>
      <c r="F19" s="57">
        <v>0</v>
      </c>
      <c r="G19" s="57">
        <v>0</v>
      </c>
      <c r="H19" s="57">
        <v>0</v>
      </c>
      <c r="I19" s="57">
        <v>0</v>
      </c>
      <c r="J19" s="57">
        <v>0</v>
      </c>
      <c r="K19" s="57">
        <v>0</v>
      </c>
      <c r="L19" s="57">
        <v>0</v>
      </c>
      <c r="M19" s="57">
        <v>0</v>
      </c>
      <c r="N19" s="57">
        <v>0</v>
      </c>
      <c r="O19" s="57">
        <v>0</v>
      </c>
      <c r="P19" s="57">
        <v>0</v>
      </c>
      <c r="Q19" s="57">
        <v>0</v>
      </c>
      <c r="R19" s="64">
        <v>0</v>
      </c>
      <c r="S19" s="57">
        <v>0</v>
      </c>
    </row>
    <row r="20" spans="3:19" x14ac:dyDescent="0.35">
      <c r="C20" s="10" t="s">
        <v>261</v>
      </c>
      <c r="D20" s="57">
        <v>0</v>
      </c>
      <c r="E20" s="57">
        <v>0</v>
      </c>
      <c r="F20" s="57">
        <v>0</v>
      </c>
      <c r="G20" s="57">
        <v>0</v>
      </c>
      <c r="H20" s="57">
        <v>0</v>
      </c>
      <c r="I20" s="57">
        <v>0</v>
      </c>
      <c r="J20" s="57">
        <v>0</v>
      </c>
      <c r="K20" s="57">
        <v>0</v>
      </c>
      <c r="L20" s="57">
        <v>0</v>
      </c>
      <c r="M20" s="57">
        <v>2332.048718</v>
      </c>
      <c r="N20" s="57">
        <v>1361.571747</v>
      </c>
      <c r="O20" s="57">
        <v>0</v>
      </c>
      <c r="P20" s="57">
        <v>0</v>
      </c>
      <c r="Q20" s="57">
        <v>0</v>
      </c>
      <c r="R20" s="64">
        <v>3693.620465</v>
      </c>
      <c r="S20" s="57">
        <v>0</v>
      </c>
    </row>
    <row r="21" spans="3:19" x14ac:dyDescent="0.35">
      <c r="C21" s="10" t="s">
        <v>506</v>
      </c>
      <c r="D21" s="57">
        <v>0</v>
      </c>
      <c r="E21" s="57">
        <v>0</v>
      </c>
      <c r="F21" s="57">
        <v>0</v>
      </c>
      <c r="G21" s="57">
        <v>0</v>
      </c>
      <c r="H21" s="57">
        <v>0</v>
      </c>
      <c r="I21" s="57">
        <v>0</v>
      </c>
      <c r="J21" s="57">
        <v>0</v>
      </c>
      <c r="K21" s="57">
        <v>0</v>
      </c>
      <c r="L21" s="57">
        <v>0</v>
      </c>
      <c r="M21" s="57">
        <v>0</v>
      </c>
      <c r="N21" s="57">
        <v>0</v>
      </c>
      <c r="O21" s="57">
        <v>0</v>
      </c>
      <c r="P21" s="57">
        <v>0</v>
      </c>
      <c r="Q21" s="57">
        <v>0</v>
      </c>
      <c r="R21" s="64">
        <v>0</v>
      </c>
      <c r="S21" s="57">
        <v>0</v>
      </c>
    </row>
    <row r="22" spans="3:19" x14ac:dyDescent="0.35">
      <c r="C22" s="10" t="s">
        <v>507</v>
      </c>
      <c r="D22" s="57">
        <v>0</v>
      </c>
      <c r="E22" s="57">
        <v>0</v>
      </c>
      <c r="F22" s="57">
        <v>0</v>
      </c>
      <c r="G22" s="57">
        <v>0</v>
      </c>
      <c r="H22" s="57">
        <v>0</v>
      </c>
      <c r="I22" s="57">
        <v>0</v>
      </c>
      <c r="J22" s="57">
        <v>0</v>
      </c>
      <c r="K22" s="57">
        <v>0</v>
      </c>
      <c r="L22" s="57">
        <v>0</v>
      </c>
      <c r="M22" s="57">
        <v>0</v>
      </c>
      <c r="N22" s="57">
        <v>0</v>
      </c>
      <c r="O22" s="57">
        <v>0</v>
      </c>
      <c r="P22" s="57">
        <v>0</v>
      </c>
      <c r="Q22" s="57">
        <v>0</v>
      </c>
      <c r="R22" s="64">
        <v>0</v>
      </c>
      <c r="S22" s="57">
        <v>0</v>
      </c>
    </row>
    <row r="23" spans="3:19" ht="20" x14ac:dyDescent="0.35">
      <c r="C23" s="10" t="s">
        <v>508</v>
      </c>
      <c r="D23" s="57">
        <v>0</v>
      </c>
      <c r="E23" s="57">
        <v>0</v>
      </c>
      <c r="F23" s="57">
        <v>0</v>
      </c>
      <c r="G23" s="57">
        <v>0</v>
      </c>
      <c r="H23" s="57">
        <v>0</v>
      </c>
      <c r="I23" s="57">
        <v>0</v>
      </c>
      <c r="J23" s="57">
        <v>0</v>
      </c>
      <c r="K23" s="57">
        <v>0</v>
      </c>
      <c r="L23" s="57">
        <v>0</v>
      </c>
      <c r="M23" s="57">
        <v>0</v>
      </c>
      <c r="N23" s="57">
        <v>0</v>
      </c>
      <c r="O23" s="57">
        <v>0</v>
      </c>
      <c r="P23" s="57">
        <v>0</v>
      </c>
      <c r="Q23" s="57">
        <v>0</v>
      </c>
      <c r="R23" s="64">
        <v>0</v>
      </c>
      <c r="S23" s="57">
        <v>0</v>
      </c>
    </row>
    <row r="24" spans="3:19" ht="20" x14ac:dyDescent="0.35">
      <c r="C24" s="10" t="s">
        <v>509</v>
      </c>
      <c r="D24" s="57">
        <v>0</v>
      </c>
      <c r="E24" s="57">
        <v>0</v>
      </c>
      <c r="F24" s="57">
        <v>0</v>
      </c>
      <c r="G24" s="57">
        <v>0</v>
      </c>
      <c r="H24" s="57">
        <v>0</v>
      </c>
      <c r="I24" s="57">
        <v>0</v>
      </c>
      <c r="J24" s="57">
        <v>0</v>
      </c>
      <c r="K24" s="57">
        <v>0</v>
      </c>
      <c r="L24" s="57">
        <v>0</v>
      </c>
      <c r="M24" s="57">
        <v>0</v>
      </c>
      <c r="N24" s="57">
        <v>0</v>
      </c>
      <c r="O24" s="57">
        <v>0</v>
      </c>
      <c r="P24" s="57">
        <v>0</v>
      </c>
      <c r="Q24" s="57">
        <v>0</v>
      </c>
      <c r="R24" s="64">
        <v>0</v>
      </c>
      <c r="S24" s="57">
        <v>0</v>
      </c>
    </row>
    <row r="25" spans="3:19" x14ac:dyDescent="0.35">
      <c r="C25" s="10" t="s">
        <v>510</v>
      </c>
      <c r="D25" s="57">
        <v>0</v>
      </c>
      <c r="E25" s="57">
        <v>0</v>
      </c>
      <c r="F25" s="57">
        <v>0</v>
      </c>
      <c r="G25" s="57">
        <v>0</v>
      </c>
      <c r="H25" s="57">
        <v>0</v>
      </c>
      <c r="I25" s="57">
        <v>0</v>
      </c>
      <c r="J25" s="57">
        <v>0</v>
      </c>
      <c r="K25" s="57">
        <v>0</v>
      </c>
      <c r="L25" s="57">
        <v>0</v>
      </c>
      <c r="M25" s="57">
        <v>5159.5759392</v>
      </c>
      <c r="N25" s="57">
        <v>0</v>
      </c>
      <c r="O25" s="57">
        <v>1476.9363608000001</v>
      </c>
      <c r="P25" s="57">
        <v>0</v>
      </c>
      <c r="Q25" s="57">
        <v>0</v>
      </c>
      <c r="R25" s="64">
        <v>6636.5123000000003</v>
      </c>
      <c r="S25" s="57">
        <v>0</v>
      </c>
    </row>
    <row r="26" spans="3:19" x14ac:dyDescent="0.35">
      <c r="C26" s="10" t="s">
        <v>511</v>
      </c>
      <c r="D26" s="57">
        <v>18.199363999999999</v>
      </c>
      <c r="E26" s="57">
        <v>0</v>
      </c>
      <c r="F26" s="57">
        <v>0</v>
      </c>
      <c r="G26" s="57">
        <v>0</v>
      </c>
      <c r="H26" s="57">
        <v>0</v>
      </c>
      <c r="I26" s="57">
        <v>0</v>
      </c>
      <c r="J26" s="57">
        <v>0</v>
      </c>
      <c r="K26" s="57">
        <v>0</v>
      </c>
      <c r="L26" s="57">
        <v>0</v>
      </c>
      <c r="M26" s="57">
        <v>1349.258446</v>
      </c>
      <c r="N26" s="57">
        <v>0</v>
      </c>
      <c r="O26" s="57">
        <v>0</v>
      </c>
      <c r="P26" s="57">
        <v>0</v>
      </c>
      <c r="Q26" s="57">
        <v>0</v>
      </c>
      <c r="R26" s="64">
        <v>1367.4578100000001</v>
      </c>
      <c r="S26" s="57">
        <v>0</v>
      </c>
    </row>
    <row r="27" spans="3:19" ht="15" thickBot="1" x14ac:dyDescent="0.4">
      <c r="C27" s="224" t="s">
        <v>15</v>
      </c>
      <c r="D27" s="235">
        <v>297089.45221899997</v>
      </c>
      <c r="E27" s="235">
        <v>0</v>
      </c>
      <c r="F27" s="235">
        <v>0</v>
      </c>
      <c r="G27" s="235">
        <v>0</v>
      </c>
      <c r="H27" s="235">
        <v>60.739494000000001</v>
      </c>
      <c r="I27" s="235">
        <v>0</v>
      </c>
      <c r="J27" s="235">
        <v>0</v>
      </c>
      <c r="K27" s="235">
        <v>0</v>
      </c>
      <c r="L27" s="235">
        <v>208224.03560100001</v>
      </c>
      <c r="M27" s="235">
        <v>206488.22303320002</v>
      </c>
      <c r="N27" s="235">
        <v>1361.571747</v>
      </c>
      <c r="O27" s="235">
        <v>1476.9363608000001</v>
      </c>
      <c r="P27" s="235">
        <v>0</v>
      </c>
      <c r="Q27" s="235">
        <v>0</v>
      </c>
      <c r="R27" s="235">
        <v>714700.95845500007</v>
      </c>
      <c r="S27" s="235">
        <v>0</v>
      </c>
    </row>
    <row r="28" spans="3:19" x14ac:dyDescent="0.35">
      <c r="C28" s="450"/>
      <c r="D28" s="450"/>
      <c r="E28" s="450"/>
      <c r="F28" s="450"/>
      <c r="G28" s="450"/>
      <c r="H28" s="450"/>
      <c r="I28" s="450"/>
      <c r="J28" s="450"/>
      <c r="K28" s="450"/>
      <c r="L28" s="450"/>
      <c r="M28" s="450"/>
      <c r="N28" s="450"/>
      <c r="O28" s="450"/>
      <c r="P28" s="450"/>
      <c r="Q28" s="450"/>
      <c r="R28" s="450"/>
      <c r="S28" s="450"/>
    </row>
    <row r="29" spans="3:19" x14ac:dyDescent="0.35">
      <c r="C29" s="338"/>
    </row>
  </sheetData>
  <sheetProtection algorithmName="SHA-512" hashValue="abGOEAxJwhRK+qU+Fmfg4HD4tVCidgC6obsgUpEwwzHvpQVBY6Vrgo4MgldeZPrSJyDXCdlJB8KhneOWxrV3Zw==" saltValue="fSCvCTIBr5el7CEDywB2oA==" spinCount="100000" sheet="1" formatCells="0" formatColumns="0" formatRows="0" insertColumns="0" insertRows="0" insertHyperlinks="0" deleteColumns="0" deleteRows="0" sort="0" autoFilter="0" pivotTables="0"/>
  <mergeCells count="5">
    <mergeCell ref="C28:S28"/>
    <mergeCell ref="B6:I6"/>
    <mergeCell ref="C9:C10"/>
    <mergeCell ref="D9:Q9"/>
    <mergeCell ref="C8:S8"/>
  </mergeCells>
  <hyperlinks>
    <hyperlink ref="B2" location="Tartalom!A1" display="Back to contents page" xr:uid="{00000000-0004-0000-1C00-000000000000}"/>
  </hyperlinks>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B1:J21"/>
  <sheetViews>
    <sheetView showGridLines="0" zoomScale="85" zoomScaleNormal="85" workbookViewId="0">
      <selection activeCell="I33" sqref="I33"/>
    </sheetView>
  </sheetViews>
  <sheetFormatPr defaultRowHeight="14.5" x14ac:dyDescent="0.35"/>
  <cols>
    <col min="1" max="1" width="4.453125" customWidth="1"/>
    <col min="2" max="2" width="5.81640625" customWidth="1"/>
    <col min="3" max="3" width="64" customWidth="1"/>
    <col min="4" max="5" width="18.1796875" customWidth="1"/>
    <col min="6" max="6" width="16.1796875" customWidth="1"/>
    <col min="7" max="7" width="14.81640625" customWidth="1"/>
    <col min="8" max="8" width="12.81640625" customWidth="1"/>
    <col min="9" max="9" width="17.54296875" customWidth="1"/>
    <col min="10" max="10" width="12.81640625" customWidth="1"/>
  </cols>
  <sheetData>
    <row r="1" spans="2:10" ht="12.75" customHeight="1" x14ac:dyDescent="0.35"/>
    <row r="2" spans="2:10" x14ac:dyDescent="0.35">
      <c r="B2" s="181" t="s">
        <v>0</v>
      </c>
      <c r="C2" s="103"/>
    </row>
    <row r="3" spans="2:10" x14ac:dyDescent="0.35">
      <c r="B3" s="1"/>
      <c r="C3" s="1"/>
    </row>
    <row r="4" spans="2:10" ht="15.5" x14ac:dyDescent="0.35">
      <c r="B4" s="19" t="s">
        <v>514</v>
      </c>
      <c r="C4" s="2"/>
    </row>
    <row r="5" spans="2:10" ht="2.15" customHeight="1" x14ac:dyDescent="0.35">
      <c r="B5" s="1"/>
      <c r="C5" s="1"/>
    </row>
    <row r="6" spans="2:10" ht="2.15" customHeight="1" x14ac:dyDescent="0.35">
      <c r="B6" s="436"/>
      <c r="C6" s="436"/>
      <c r="D6" s="436"/>
      <c r="E6" s="436"/>
      <c r="F6" s="436"/>
      <c r="G6" s="436"/>
      <c r="H6" s="436"/>
      <c r="I6" s="436"/>
    </row>
    <row r="7" spans="2:10" ht="2.15" customHeight="1" x14ac:dyDescent="0.35">
      <c r="B7" s="3"/>
      <c r="C7" s="4"/>
    </row>
    <row r="8" spans="2:10" ht="15" thickBot="1" x14ac:dyDescent="0.4">
      <c r="B8" s="32"/>
      <c r="C8" s="448">
        <f>+Tartalom!B3</f>
        <v>44561</v>
      </c>
      <c r="D8" s="448"/>
      <c r="E8" s="448"/>
      <c r="F8" s="448"/>
      <c r="G8" s="448"/>
      <c r="H8" s="448"/>
      <c r="I8" s="448"/>
      <c r="J8" s="448"/>
    </row>
    <row r="9" spans="2:10" ht="49.5" customHeight="1" x14ac:dyDescent="0.35">
      <c r="B9" s="238"/>
      <c r="C9" s="236" t="s">
        <v>19</v>
      </c>
      <c r="D9" s="511" t="s">
        <v>519</v>
      </c>
      <c r="E9" s="511" t="s">
        <v>520</v>
      </c>
      <c r="F9" s="513" t="s">
        <v>521</v>
      </c>
      <c r="G9" s="513" t="s">
        <v>522</v>
      </c>
      <c r="H9" s="511" t="s">
        <v>523</v>
      </c>
      <c r="I9" s="500" t="s">
        <v>16</v>
      </c>
      <c r="J9" s="511" t="s">
        <v>524</v>
      </c>
    </row>
    <row r="10" spans="2:10" ht="45" customHeight="1" thickBot="1" x14ac:dyDescent="0.4">
      <c r="B10" s="53"/>
      <c r="C10" s="237" t="s">
        <v>2</v>
      </c>
      <c r="D10" s="512"/>
      <c r="E10" s="512"/>
      <c r="F10" s="514"/>
      <c r="G10" s="514"/>
      <c r="H10" s="512"/>
      <c r="I10" s="501"/>
      <c r="J10" s="512"/>
    </row>
    <row r="11" spans="2:10" x14ac:dyDescent="0.35">
      <c r="B11" s="130" t="s">
        <v>245</v>
      </c>
      <c r="C11" s="46" t="s">
        <v>525</v>
      </c>
      <c r="D11" s="239">
        <v>0</v>
      </c>
      <c r="E11" s="239">
        <v>0</v>
      </c>
      <c r="F11" s="240"/>
      <c r="G11" s="242">
        <v>1.4</v>
      </c>
      <c r="H11" s="231">
        <v>0</v>
      </c>
      <c r="I11" s="231">
        <v>0</v>
      </c>
      <c r="J11" s="231">
        <v>0</v>
      </c>
    </row>
    <row r="12" spans="2:10" x14ac:dyDescent="0.35">
      <c r="B12" s="67" t="s">
        <v>246</v>
      </c>
      <c r="C12" s="46" t="s">
        <v>526</v>
      </c>
      <c r="D12" s="239">
        <v>0</v>
      </c>
      <c r="E12" s="239">
        <v>0</v>
      </c>
      <c r="F12" s="240"/>
      <c r="G12" s="242">
        <v>1.4</v>
      </c>
      <c r="H12" s="231">
        <v>0</v>
      </c>
      <c r="I12" s="231">
        <v>0</v>
      </c>
      <c r="J12" s="231">
        <v>0</v>
      </c>
    </row>
    <row r="13" spans="2:10" x14ac:dyDescent="0.35">
      <c r="B13" s="101">
        <v>1</v>
      </c>
      <c r="C13" s="46" t="s">
        <v>527</v>
      </c>
      <c r="D13" s="239">
        <v>687.80481999999995</v>
      </c>
      <c r="E13" s="239">
        <v>495.79415899999998</v>
      </c>
      <c r="F13" s="240"/>
      <c r="G13" s="242">
        <v>1.4</v>
      </c>
      <c r="H13" s="231">
        <v>4315.9488449999999</v>
      </c>
      <c r="I13" s="231">
        <v>4315.9488449999999</v>
      </c>
      <c r="J13" s="231">
        <v>0</v>
      </c>
    </row>
    <row r="14" spans="2:10" ht="26.25" customHeight="1" x14ac:dyDescent="0.35">
      <c r="B14" s="101">
        <v>2</v>
      </c>
      <c r="C14" s="219" t="s">
        <v>528</v>
      </c>
      <c r="D14" s="243"/>
      <c r="E14" s="240"/>
      <c r="F14" s="231">
        <v>0</v>
      </c>
      <c r="G14" s="231">
        <v>0</v>
      </c>
      <c r="H14" s="231">
        <v>0</v>
      </c>
      <c r="I14" s="231">
        <v>0</v>
      </c>
      <c r="J14" s="231">
        <v>0</v>
      </c>
    </row>
    <row r="15" spans="2:10" x14ac:dyDescent="0.35">
      <c r="B15" s="101" t="s">
        <v>532</v>
      </c>
      <c r="C15" s="220" t="s">
        <v>529</v>
      </c>
      <c r="D15" s="243"/>
      <c r="E15" s="240"/>
      <c r="F15" s="231">
        <v>0</v>
      </c>
      <c r="G15" s="240"/>
      <c r="H15" s="231">
        <v>0</v>
      </c>
      <c r="I15" s="231">
        <v>0</v>
      </c>
      <c r="J15" s="231">
        <v>0</v>
      </c>
    </row>
    <row r="16" spans="2:10" x14ac:dyDescent="0.35">
      <c r="B16" s="101" t="s">
        <v>533</v>
      </c>
      <c r="C16" s="220" t="s">
        <v>530</v>
      </c>
      <c r="D16" s="240"/>
      <c r="E16" s="240"/>
      <c r="F16" s="231">
        <v>0</v>
      </c>
      <c r="G16" s="240"/>
      <c r="H16" s="231">
        <v>0</v>
      </c>
      <c r="I16" s="231">
        <v>0</v>
      </c>
      <c r="J16" s="231">
        <v>0</v>
      </c>
    </row>
    <row r="17" spans="2:10" x14ac:dyDescent="0.35">
      <c r="B17" s="101" t="s">
        <v>534</v>
      </c>
      <c r="C17" s="220" t="s">
        <v>531</v>
      </c>
      <c r="D17" s="240"/>
      <c r="E17" s="240"/>
      <c r="F17" s="231">
        <v>0</v>
      </c>
      <c r="G17" s="240"/>
      <c r="H17" s="231">
        <v>0</v>
      </c>
      <c r="I17" s="231">
        <v>0</v>
      </c>
      <c r="J17" s="231">
        <v>0</v>
      </c>
    </row>
    <row r="18" spans="2:10" ht="25.5" customHeight="1" x14ac:dyDescent="0.35">
      <c r="B18" s="101">
        <v>3</v>
      </c>
      <c r="C18" s="219" t="s">
        <v>516</v>
      </c>
      <c r="D18" s="240"/>
      <c r="E18" s="240"/>
      <c r="F18" s="240"/>
      <c r="G18" s="240"/>
      <c r="H18" s="231">
        <v>0</v>
      </c>
      <c r="I18" s="231">
        <v>0</v>
      </c>
      <c r="J18" s="231">
        <v>0</v>
      </c>
    </row>
    <row r="19" spans="2:10" ht="22.5" customHeight="1" x14ac:dyDescent="0.35">
      <c r="B19" s="101">
        <v>4</v>
      </c>
      <c r="C19" s="219" t="s">
        <v>517</v>
      </c>
      <c r="D19" s="240"/>
      <c r="E19" s="240"/>
      <c r="F19" s="240"/>
      <c r="G19" s="240"/>
      <c r="H19" s="231">
        <v>0</v>
      </c>
      <c r="I19" s="231">
        <v>0</v>
      </c>
      <c r="J19" s="231">
        <v>0</v>
      </c>
    </row>
    <row r="20" spans="2:10" x14ac:dyDescent="0.35">
      <c r="B20" s="101">
        <v>5</v>
      </c>
      <c r="C20" s="219" t="s">
        <v>518</v>
      </c>
      <c r="D20" s="240"/>
      <c r="E20" s="240"/>
      <c r="F20" s="240"/>
      <c r="G20" s="240"/>
      <c r="H20" s="231">
        <v>0</v>
      </c>
      <c r="I20" s="231">
        <v>0</v>
      </c>
      <c r="J20" s="231">
        <v>0</v>
      </c>
    </row>
    <row r="21" spans="2:10" ht="15" thickBot="1" x14ac:dyDescent="0.4">
      <c r="B21" s="116">
        <v>6</v>
      </c>
      <c r="C21" s="216" t="s">
        <v>15</v>
      </c>
      <c r="D21" s="244"/>
      <c r="E21" s="244"/>
      <c r="F21" s="244"/>
      <c r="G21" s="244"/>
      <c r="H21" s="241">
        <v>4315.9488449999999</v>
      </c>
      <c r="I21" s="241">
        <v>4315.9488449999999</v>
      </c>
      <c r="J21" s="241">
        <v>0</v>
      </c>
    </row>
  </sheetData>
  <sheetProtection algorithmName="SHA-512" hashValue="H0iG+bggPy9wtXfIBxtstYL7p90jMpU0aX6u1/CtpWjRrjekKHtdMwdaZ8Mx3OJ5UcbmXy/9ywRLEuEdjFFkxQ==" saltValue="U3tFNA/2Svay4HJK98/TWA==" spinCount="100000" sheet="1" formatCells="0" formatColumns="0" formatRows="0" insertColumns="0" insertRows="0" insertHyperlinks="0" deleteColumns="0" deleteRows="0" sort="0" autoFilter="0" pivotTables="0"/>
  <mergeCells count="9">
    <mergeCell ref="C8:J8"/>
    <mergeCell ref="B6:I6"/>
    <mergeCell ref="D9:D10"/>
    <mergeCell ref="E9:E10"/>
    <mergeCell ref="F9:F10"/>
    <mergeCell ref="G9:G10"/>
    <mergeCell ref="H9:H10"/>
    <mergeCell ref="I9:I10"/>
    <mergeCell ref="J9:J10"/>
  </mergeCells>
  <hyperlinks>
    <hyperlink ref="B2" location="Tartalom!A1" display="Back to contents page" xr:uid="{00000000-0004-0000-1D00-000000000000}"/>
  </hyperlinks>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B1:E16"/>
  <sheetViews>
    <sheetView showGridLines="0" workbookViewId="0">
      <selection activeCell="D16" sqref="D16:E16"/>
    </sheetView>
  </sheetViews>
  <sheetFormatPr defaultRowHeight="14.5" x14ac:dyDescent="0.35"/>
  <cols>
    <col min="1" max="1" width="4.453125" customWidth="1"/>
    <col min="2" max="2" width="5" customWidth="1"/>
    <col min="3" max="3" width="60.1796875" customWidth="1"/>
    <col min="4" max="5" width="18.1796875" customWidth="1"/>
  </cols>
  <sheetData>
    <row r="1" spans="2:5" ht="12.75" customHeight="1" x14ac:dyDescent="0.35"/>
    <row r="2" spans="2:5" x14ac:dyDescent="0.35">
      <c r="B2" s="181" t="s">
        <v>0</v>
      </c>
      <c r="C2" s="103"/>
    </row>
    <row r="3" spans="2:5" x14ac:dyDescent="0.35">
      <c r="B3" s="1"/>
      <c r="C3" s="1"/>
    </row>
    <row r="4" spans="2:5" ht="15.5" x14ac:dyDescent="0.35">
      <c r="B4" s="19" t="s">
        <v>535</v>
      </c>
      <c r="C4" s="2"/>
    </row>
    <row r="5" spans="2:5" ht="2.15" customHeight="1" x14ac:dyDescent="0.35">
      <c r="B5" s="1"/>
      <c r="C5" s="1"/>
    </row>
    <row r="6" spans="2:5" ht="2.15" customHeight="1" x14ac:dyDescent="0.35">
      <c r="B6" s="436"/>
      <c r="C6" s="436"/>
      <c r="D6" s="436"/>
      <c r="E6" s="436"/>
    </row>
    <row r="7" spans="2:5" ht="2.15" customHeight="1" x14ac:dyDescent="0.35">
      <c r="B7" s="3"/>
      <c r="C7" s="4"/>
    </row>
    <row r="8" spans="2:5" ht="15" thickBot="1" x14ac:dyDescent="0.4">
      <c r="B8" s="32"/>
      <c r="C8" s="448">
        <f>+Tartalom!B3</f>
        <v>44561</v>
      </c>
      <c r="D8" s="448"/>
      <c r="E8" s="448"/>
    </row>
    <row r="9" spans="2:5" ht="49.5" customHeight="1" x14ac:dyDescent="0.35">
      <c r="B9" s="238"/>
      <c r="C9" s="218" t="s">
        <v>19</v>
      </c>
      <c r="D9" s="511" t="s">
        <v>16</v>
      </c>
      <c r="E9" s="511" t="s">
        <v>524</v>
      </c>
    </row>
    <row r="10" spans="2:5" ht="45" customHeight="1" thickBot="1" x14ac:dyDescent="0.4">
      <c r="B10" s="53"/>
      <c r="C10" s="245" t="s">
        <v>2</v>
      </c>
      <c r="D10" s="512"/>
      <c r="E10" s="512"/>
    </row>
    <row r="11" spans="2:5" x14ac:dyDescent="0.35">
      <c r="B11" s="114">
        <v>1</v>
      </c>
      <c r="C11" s="247" t="s">
        <v>536</v>
      </c>
      <c r="D11" s="239">
        <v>0</v>
      </c>
      <c r="E11" s="239">
        <v>0</v>
      </c>
    </row>
    <row r="12" spans="2:5" x14ac:dyDescent="0.35">
      <c r="B12" s="101">
        <v>2</v>
      </c>
      <c r="C12" s="248" t="s">
        <v>537</v>
      </c>
      <c r="D12" s="243"/>
      <c r="E12" s="239">
        <v>0</v>
      </c>
    </row>
    <row r="13" spans="2:5" x14ac:dyDescent="0.35">
      <c r="B13" s="101">
        <v>3</v>
      </c>
      <c r="C13" s="248" t="s">
        <v>538</v>
      </c>
      <c r="D13" s="243"/>
      <c r="E13" s="249">
        <v>0</v>
      </c>
    </row>
    <row r="14" spans="2:5" x14ac:dyDescent="0.35">
      <c r="B14" s="101">
        <v>4</v>
      </c>
      <c r="C14" s="250" t="s">
        <v>539</v>
      </c>
      <c r="D14" s="239">
        <v>0</v>
      </c>
      <c r="E14" s="246">
        <v>0</v>
      </c>
    </row>
    <row r="15" spans="2:5" x14ac:dyDescent="0.35">
      <c r="B15" s="101" t="s">
        <v>248</v>
      </c>
      <c r="C15" s="251" t="s">
        <v>540</v>
      </c>
      <c r="D15" s="239">
        <v>0</v>
      </c>
      <c r="E15" s="246">
        <v>0</v>
      </c>
    </row>
    <row r="16" spans="2:5" ht="22.5" customHeight="1" thickBot="1" x14ac:dyDescent="0.4">
      <c r="B16" s="116">
        <v>5</v>
      </c>
      <c r="C16" s="252" t="s">
        <v>541</v>
      </c>
      <c r="D16" s="241">
        <v>0</v>
      </c>
      <c r="E16" s="241">
        <v>0</v>
      </c>
    </row>
  </sheetData>
  <sheetProtection algorithmName="SHA-512" hashValue="ZnQF6skHbMBwaBVgCk6pwEiSWi+0MKuibyqDMEL5M4/CeOlQgYJPXeSNhy1AOqBJfRbrQKtmNdlrNX9joxv98Q==" saltValue="mLls7dx+J/uqk6wuDwy/eg==" spinCount="100000" sheet="1" formatCells="0" formatColumns="0" formatRows="0" insertColumns="0" insertRows="0" insertHyperlinks="0" deleteColumns="0" deleteRows="0" sort="0" autoFilter="0" pivotTables="0"/>
  <mergeCells count="4">
    <mergeCell ref="C8:E8"/>
    <mergeCell ref="B6:E6"/>
    <mergeCell ref="D9:D10"/>
    <mergeCell ref="E9:E10"/>
  </mergeCells>
  <hyperlinks>
    <hyperlink ref="B2" location="Tartalom!A1" display="Back to contents page" xr:uid="{00000000-0004-0000-1E00-000000000000}"/>
  </hyperlinks>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B1:O21"/>
  <sheetViews>
    <sheetView showGridLines="0" zoomScale="90" zoomScaleNormal="90" workbookViewId="0">
      <selection activeCell="F16" sqref="F16"/>
    </sheetView>
  </sheetViews>
  <sheetFormatPr defaultRowHeight="14.5" x14ac:dyDescent="0.35"/>
  <cols>
    <col min="1" max="2" width="4.453125" customWidth="1"/>
    <col min="3" max="3" width="46.81640625" customWidth="1"/>
    <col min="4" max="14" width="9.1796875" customWidth="1"/>
  </cols>
  <sheetData>
    <row r="1" spans="2:15" ht="12.75" customHeight="1" x14ac:dyDescent="0.35"/>
    <row r="2" spans="2:15" x14ac:dyDescent="0.35">
      <c r="B2" s="181" t="s">
        <v>0</v>
      </c>
      <c r="C2" s="103"/>
    </row>
    <row r="3" spans="2:15" x14ac:dyDescent="0.35">
      <c r="B3" s="1"/>
      <c r="C3" s="1"/>
    </row>
    <row r="4" spans="2:15" ht="15.5" x14ac:dyDescent="0.35">
      <c r="B4" s="19" t="s">
        <v>542</v>
      </c>
      <c r="C4" s="2"/>
    </row>
    <row r="5" spans="2:15" ht="2.15" customHeight="1" x14ac:dyDescent="0.35">
      <c r="B5" s="1"/>
      <c r="C5" s="1"/>
    </row>
    <row r="6" spans="2:15" ht="2.15" customHeight="1" x14ac:dyDescent="0.35">
      <c r="B6" s="436"/>
      <c r="C6" s="436"/>
      <c r="D6" s="436"/>
      <c r="E6" s="436"/>
      <c r="F6" s="436"/>
      <c r="G6" s="436"/>
      <c r="H6" s="436"/>
      <c r="I6" s="436"/>
      <c r="J6" s="436"/>
      <c r="K6" s="436"/>
      <c r="L6" s="436"/>
      <c r="M6" s="436"/>
      <c r="N6" s="436"/>
      <c r="O6" s="436"/>
    </row>
    <row r="7" spans="2:15" ht="2.15" customHeight="1" x14ac:dyDescent="0.35">
      <c r="B7" s="3"/>
      <c r="C7" s="4"/>
    </row>
    <row r="8" spans="2:15" ht="15" thickBot="1" x14ac:dyDescent="0.4">
      <c r="B8" s="32"/>
      <c r="C8" s="448">
        <f>+Tartalom!B3</f>
        <v>44561</v>
      </c>
      <c r="D8" s="448"/>
      <c r="E8" s="448"/>
      <c r="F8" s="448"/>
      <c r="G8" s="448"/>
      <c r="H8" s="448"/>
      <c r="I8" s="448"/>
      <c r="J8" s="448"/>
      <c r="K8" s="448"/>
      <c r="L8" s="448"/>
      <c r="M8" s="448"/>
      <c r="N8" s="448"/>
      <c r="O8" s="448"/>
    </row>
    <row r="9" spans="2:15" ht="15" thickBot="1" x14ac:dyDescent="0.4">
      <c r="C9" s="255" t="s">
        <v>2</v>
      </c>
      <c r="D9" s="502" t="s">
        <v>513</v>
      </c>
      <c r="E9" s="502"/>
      <c r="F9" s="502"/>
      <c r="G9" s="502"/>
      <c r="H9" s="502"/>
      <c r="I9" s="502"/>
      <c r="J9" s="502"/>
      <c r="K9" s="502"/>
      <c r="L9" s="502"/>
      <c r="M9" s="502"/>
      <c r="N9" s="502"/>
      <c r="O9" s="511" t="s">
        <v>15</v>
      </c>
    </row>
    <row r="10" spans="2:15" ht="15" thickBot="1" x14ac:dyDescent="0.4">
      <c r="C10" s="214" t="s">
        <v>543</v>
      </c>
      <c r="D10" s="253">
        <v>0</v>
      </c>
      <c r="E10" s="253">
        <v>0.02</v>
      </c>
      <c r="F10" s="253">
        <v>0.04</v>
      </c>
      <c r="G10" s="253">
        <v>0.1</v>
      </c>
      <c r="H10" s="253">
        <v>0.2</v>
      </c>
      <c r="I10" s="253">
        <v>0.5</v>
      </c>
      <c r="J10" s="253">
        <v>0.7</v>
      </c>
      <c r="K10" s="253">
        <v>0.75</v>
      </c>
      <c r="L10" s="253">
        <v>1</v>
      </c>
      <c r="M10" s="253">
        <v>1.5</v>
      </c>
      <c r="N10" s="217" t="s">
        <v>478</v>
      </c>
      <c r="O10" s="512"/>
    </row>
    <row r="11" spans="2:15" x14ac:dyDescent="0.35">
      <c r="C11" s="251" t="s">
        <v>544</v>
      </c>
      <c r="D11" s="246">
        <v>4216.4174810000004</v>
      </c>
      <c r="E11" s="246">
        <v>0</v>
      </c>
      <c r="F11" s="246">
        <v>0</v>
      </c>
      <c r="G11" s="246">
        <v>0</v>
      </c>
      <c r="H11" s="246">
        <v>0</v>
      </c>
      <c r="I11" s="246">
        <v>0</v>
      </c>
      <c r="J11" s="246">
        <v>0</v>
      </c>
      <c r="K11" s="246">
        <v>0</v>
      </c>
      <c r="L11" s="246">
        <v>0</v>
      </c>
      <c r="M11" s="246">
        <v>0</v>
      </c>
      <c r="N11" s="246">
        <v>0</v>
      </c>
      <c r="O11" s="231">
        <v>4216.4174810000004</v>
      </c>
    </row>
    <row r="12" spans="2:15" x14ac:dyDescent="0.35">
      <c r="C12" s="251" t="s">
        <v>545</v>
      </c>
      <c r="D12" s="231">
        <v>0</v>
      </c>
      <c r="E12" s="231">
        <v>0</v>
      </c>
      <c r="F12" s="231">
        <v>0</v>
      </c>
      <c r="G12" s="231">
        <v>0</v>
      </c>
      <c r="H12" s="231">
        <v>0</v>
      </c>
      <c r="I12" s="231">
        <v>0</v>
      </c>
      <c r="J12" s="231">
        <v>0</v>
      </c>
      <c r="K12" s="231">
        <v>0</v>
      </c>
      <c r="L12" s="231">
        <v>0</v>
      </c>
      <c r="M12" s="231">
        <v>0</v>
      </c>
      <c r="N12" s="231">
        <v>0</v>
      </c>
      <c r="O12" s="231">
        <v>0</v>
      </c>
    </row>
    <row r="13" spans="2:15" x14ac:dyDescent="0.35">
      <c r="C13" s="250" t="s">
        <v>546</v>
      </c>
      <c r="D13" s="246">
        <v>0</v>
      </c>
      <c r="E13" s="246">
        <v>0</v>
      </c>
      <c r="F13" s="246">
        <v>0</v>
      </c>
      <c r="G13" s="246">
        <v>0</v>
      </c>
      <c r="H13" s="246">
        <v>0</v>
      </c>
      <c r="I13" s="246">
        <v>0</v>
      </c>
      <c r="J13" s="246">
        <v>0</v>
      </c>
      <c r="K13" s="246">
        <v>0</v>
      </c>
      <c r="L13" s="246">
        <v>0</v>
      </c>
      <c r="M13" s="246">
        <v>0</v>
      </c>
      <c r="N13" s="246">
        <v>0</v>
      </c>
      <c r="O13" s="231">
        <v>0</v>
      </c>
    </row>
    <row r="14" spans="2:15" x14ac:dyDescent="0.35">
      <c r="C14" s="247" t="s">
        <v>547</v>
      </c>
      <c r="D14" s="246">
        <v>0</v>
      </c>
      <c r="E14" s="246">
        <v>0</v>
      </c>
      <c r="F14" s="246">
        <v>0</v>
      </c>
      <c r="G14" s="246">
        <v>0</v>
      </c>
      <c r="H14" s="246">
        <v>0</v>
      </c>
      <c r="I14" s="246">
        <v>0</v>
      </c>
      <c r="J14" s="246">
        <v>0</v>
      </c>
      <c r="K14" s="246">
        <v>0</v>
      </c>
      <c r="L14" s="246">
        <v>0</v>
      </c>
      <c r="M14" s="246">
        <v>0</v>
      </c>
      <c r="N14" s="246">
        <v>0</v>
      </c>
      <c r="O14" s="231">
        <v>0</v>
      </c>
    </row>
    <row r="15" spans="2:15" x14ac:dyDescent="0.35">
      <c r="C15" s="247" t="s">
        <v>548</v>
      </c>
      <c r="D15" s="246">
        <v>0</v>
      </c>
      <c r="E15" s="246">
        <v>0</v>
      </c>
      <c r="F15" s="246">
        <v>0</v>
      </c>
      <c r="G15" s="246">
        <v>0</v>
      </c>
      <c r="H15" s="246">
        <v>0</v>
      </c>
      <c r="I15" s="246">
        <v>0</v>
      </c>
      <c r="J15" s="246">
        <v>0</v>
      </c>
      <c r="K15" s="246">
        <v>0</v>
      </c>
      <c r="L15" s="246">
        <v>0</v>
      </c>
      <c r="M15" s="246">
        <v>0</v>
      </c>
      <c r="N15" s="246">
        <v>0</v>
      </c>
      <c r="O15" s="231">
        <v>0</v>
      </c>
    </row>
    <row r="16" spans="2:15" x14ac:dyDescent="0.35">
      <c r="C16" s="247" t="s">
        <v>549</v>
      </c>
      <c r="D16" s="246">
        <v>99.531363999999996</v>
      </c>
      <c r="E16" s="246">
        <v>0</v>
      </c>
      <c r="F16" s="246">
        <v>0</v>
      </c>
      <c r="G16" s="246">
        <v>0</v>
      </c>
      <c r="H16" s="246">
        <v>0</v>
      </c>
      <c r="I16" s="246">
        <v>0</v>
      </c>
      <c r="J16" s="246">
        <v>0</v>
      </c>
      <c r="K16" s="246">
        <v>0</v>
      </c>
      <c r="L16" s="246">
        <v>0</v>
      </c>
      <c r="M16" s="246">
        <v>0</v>
      </c>
      <c r="N16" s="246">
        <v>0</v>
      </c>
      <c r="O16" s="231">
        <v>99.531363999999996</v>
      </c>
    </row>
    <row r="17" spans="3:15" x14ac:dyDescent="0.35">
      <c r="C17" s="247" t="s">
        <v>550</v>
      </c>
      <c r="D17" s="246">
        <v>0</v>
      </c>
      <c r="E17" s="246">
        <v>0</v>
      </c>
      <c r="F17" s="246">
        <v>0</v>
      </c>
      <c r="G17" s="246">
        <v>0</v>
      </c>
      <c r="H17" s="246">
        <v>0</v>
      </c>
      <c r="I17" s="246">
        <v>0</v>
      </c>
      <c r="J17" s="246">
        <v>0</v>
      </c>
      <c r="K17" s="246">
        <v>0</v>
      </c>
      <c r="L17" s="246">
        <v>0</v>
      </c>
      <c r="M17" s="246">
        <v>0</v>
      </c>
      <c r="N17" s="246">
        <v>0</v>
      </c>
      <c r="O17" s="231">
        <v>0</v>
      </c>
    </row>
    <row r="18" spans="3:15" x14ac:dyDescent="0.35">
      <c r="C18" s="247" t="s">
        <v>551</v>
      </c>
      <c r="D18" s="246">
        <v>0</v>
      </c>
      <c r="E18" s="246">
        <v>0</v>
      </c>
      <c r="F18" s="246">
        <v>0</v>
      </c>
      <c r="G18" s="246">
        <v>0</v>
      </c>
      <c r="H18" s="246">
        <v>0</v>
      </c>
      <c r="I18" s="246">
        <v>0</v>
      </c>
      <c r="J18" s="246">
        <v>0</v>
      </c>
      <c r="K18" s="246">
        <v>0</v>
      </c>
      <c r="L18" s="246">
        <v>0</v>
      </c>
      <c r="M18" s="246">
        <v>0</v>
      </c>
      <c r="N18" s="246">
        <v>0</v>
      </c>
      <c r="O18" s="231">
        <v>0</v>
      </c>
    </row>
    <row r="19" spans="3:15" x14ac:dyDescent="0.35">
      <c r="C19" s="250" t="s">
        <v>552</v>
      </c>
      <c r="D19" s="231">
        <v>0</v>
      </c>
      <c r="E19" s="231">
        <v>0</v>
      </c>
      <c r="F19" s="231">
        <v>0</v>
      </c>
      <c r="G19" s="231">
        <v>0</v>
      </c>
      <c r="H19" s="231">
        <v>0</v>
      </c>
      <c r="I19" s="231">
        <v>0</v>
      </c>
      <c r="J19" s="231">
        <v>0</v>
      </c>
      <c r="K19" s="231">
        <v>0</v>
      </c>
      <c r="L19" s="231">
        <v>0</v>
      </c>
      <c r="M19" s="231">
        <v>0</v>
      </c>
      <c r="N19" s="231">
        <v>0</v>
      </c>
      <c r="O19" s="231">
        <v>0</v>
      </c>
    </row>
    <row r="20" spans="3:15" x14ac:dyDescent="0.35">
      <c r="C20" s="247" t="s">
        <v>511</v>
      </c>
      <c r="D20" s="246">
        <v>0</v>
      </c>
      <c r="E20" s="246">
        <v>0</v>
      </c>
      <c r="F20" s="246">
        <v>0</v>
      </c>
      <c r="G20" s="246">
        <v>0</v>
      </c>
      <c r="H20" s="246">
        <v>0</v>
      </c>
      <c r="I20" s="246">
        <v>0</v>
      </c>
      <c r="J20" s="246">
        <v>0</v>
      </c>
      <c r="K20" s="246">
        <v>0</v>
      </c>
      <c r="L20" s="246">
        <v>0</v>
      </c>
      <c r="M20" s="246">
        <v>0</v>
      </c>
      <c r="N20" s="246">
        <v>0</v>
      </c>
      <c r="O20" s="231">
        <v>0</v>
      </c>
    </row>
    <row r="21" spans="3:15" ht="15" thickBot="1" x14ac:dyDescent="0.4">
      <c r="C21" s="254" t="s">
        <v>15</v>
      </c>
      <c r="D21" s="241">
        <v>4315.9488449999999</v>
      </c>
      <c r="E21" s="241">
        <v>0</v>
      </c>
      <c r="F21" s="241">
        <v>0</v>
      </c>
      <c r="G21" s="241">
        <v>0</v>
      </c>
      <c r="H21" s="241">
        <v>0</v>
      </c>
      <c r="I21" s="241">
        <v>0</v>
      </c>
      <c r="J21" s="241">
        <v>0</v>
      </c>
      <c r="K21" s="241">
        <v>0</v>
      </c>
      <c r="L21" s="241">
        <v>0</v>
      </c>
      <c r="M21" s="241">
        <v>0</v>
      </c>
      <c r="N21" s="241">
        <v>0</v>
      </c>
      <c r="O21" s="241">
        <v>4315.9488449999999</v>
      </c>
    </row>
  </sheetData>
  <sheetProtection algorithmName="SHA-512" hashValue="NW2hgJBc3jdZqzAOQ50hfmlEeexdiu16/STT80sb27onpB+5aNy+lK0x89ppE607XLY+XtvFX18EitMJmr1FHA==" saltValue="3r5nFst/VWGOBfmgppaVdg==" spinCount="100000" sheet="1" formatCells="0" formatColumns="0" formatRows="0" insertColumns="0" insertRows="0" insertHyperlinks="0" deleteColumns="0" deleteRows="0" sort="0" autoFilter="0" pivotTables="0"/>
  <mergeCells count="4">
    <mergeCell ref="D9:N9"/>
    <mergeCell ref="O9:O10"/>
    <mergeCell ref="B6:O6"/>
    <mergeCell ref="C8:O8"/>
  </mergeCells>
  <hyperlinks>
    <hyperlink ref="B2" location="Tartalom!A1" display="Back to contents page" xr:uid="{00000000-0004-0000-1F00-000000000000}"/>
  </hyperlinks>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B1:K20"/>
  <sheetViews>
    <sheetView showGridLines="0" workbookViewId="0">
      <selection activeCell="H14" sqref="H14"/>
    </sheetView>
  </sheetViews>
  <sheetFormatPr defaultRowHeight="14.5" x14ac:dyDescent="0.35"/>
  <cols>
    <col min="1" max="2" width="4.453125" customWidth="1"/>
    <col min="3" max="3" width="33" customWidth="1"/>
    <col min="4" max="11" width="14.1796875" customWidth="1"/>
  </cols>
  <sheetData>
    <row r="1" spans="2:11" ht="12.75" customHeight="1" x14ac:dyDescent="0.35"/>
    <row r="2" spans="2:11" x14ac:dyDescent="0.35">
      <c r="B2" s="181" t="s">
        <v>0</v>
      </c>
      <c r="C2" s="103"/>
    </row>
    <row r="3" spans="2:11" x14ac:dyDescent="0.35">
      <c r="B3" s="1"/>
      <c r="C3" s="1"/>
    </row>
    <row r="4" spans="2:11" ht="15.5" x14ac:dyDescent="0.35">
      <c r="B4" s="19" t="s">
        <v>553</v>
      </c>
      <c r="C4" s="2"/>
    </row>
    <row r="5" spans="2:11" ht="2.15" customHeight="1" x14ac:dyDescent="0.35">
      <c r="B5" s="1"/>
      <c r="C5" s="1"/>
    </row>
    <row r="6" spans="2:11" ht="2.15" customHeight="1" x14ac:dyDescent="0.35">
      <c r="B6" s="436"/>
      <c r="C6" s="436"/>
      <c r="D6" s="436"/>
      <c r="E6" s="436"/>
    </row>
    <row r="7" spans="2:11" ht="2.15" customHeight="1" x14ac:dyDescent="0.35">
      <c r="B7" s="3"/>
      <c r="C7" s="4"/>
    </row>
    <row r="8" spans="2:11" ht="15" thickBot="1" x14ac:dyDescent="0.4">
      <c r="B8" s="32"/>
      <c r="C8" s="448">
        <f>+Tartalom!B3</f>
        <v>44561</v>
      </c>
      <c r="D8" s="448"/>
      <c r="E8" s="448"/>
      <c r="F8" s="448"/>
      <c r="G8" s="448"/>
      <c r="H8" s="448"/>
      <c r="I8" s="448"/>
      <c r="J8" s="448"/>
      <c r="K8" s="448"/>
    </row>
    <row r="9" spans="2:11" ht="21.75" customHeight="1" thickBot="1" x14ac:dyDescent="0.4">
      <c r="C9" s="515" t="s">
        <v>2</v>
      </c>
      <c r="D9" s="518" t="s">
        <v>567</v>
      </c>
      <c r="E9" s="518"/>
      <c r="F9" s="518"/>
      <c r="G9" s="520"/>
      <c r="H9" s="519" t="s">
        <v>554</v>
      </c>
      <c r="I9" s="519"/>
      <c r="J9" s="519"/>
      <c r="K9" s="519"/>
    </row>
    <row r="10" spans="2:11" ht="27" customHeight="1" thickBot="1" x14ac:dyDescent="0.4">
      <c r="C10" s="516"/>
      <c r="D10" s="518" t="s">
        <v>555</v>
      </c>
      <c r="E10" s="518"/>
      <c r="F10" s="518" t="s">
        <v>556</v>
      </c>
      <c r="G10" s="520"/>
      <c r="H10" s="518" t="s">
        <v>555</v>
      </c>
      <c r="I10" s="518"/>
      <c r="J10" s="518" t="s">
        <v>556</v>
      </c>
      <c r="K10" s="518"/>
    </row>
    <row r="11" spans="2:11" ht="23.25" customHeight="1" thickBot="1" x14ac:dyDescent="0.4">
      <c r="C11" s="517" t="s">
        <v>493</v>
      </c>
      <c r="D11" s="66" t="s">
        <v>557</v>
      </c>
      <c r="E11" s="66" t="s">
        <v>558</v>
      </c>
      <c r="F11" s="66" t="s">
        <v>557</v>
      </c>
      <c r="G11" s="331" t="s">
        <v>558</v>
      </c>
      <c r="H11" s="66" t="s">
        <v>557</v>
      </c>
      <c r="I11" s="66" t="s">
        <v>558</v>
      </c>
      <c r="J11" s="66" t="s">
        <v>557</v>
      </c>
      <c r="K11" s="66" t="s">
        <v>558</v>
      </c>
    </row>
    <row r="12" spans="2:11" x14ac:dyDescent="0.35">
      <c r="C12" s="256" t="s">
        <v>559</v>
      </c>
      <c r="D12" s="191">
        <v>0</v>
      </c>
      <c r="E12" s="191">
        <v>0</v>
      </c>
      <c r="F12" s="191">
        <v>0</v>
      </c>
      <c r="G12" s="196">
        <v>0</v>
      </c>
      <c r="H12" s="191">
        <v>0</v>
      </c>
      <c r="I12" s="191">
        <v>0</v>
      </c>
      <c r="J12" s="106">
        <v>0</v>
      </c>
      <c r="K12" s="106">
        <v>0</v>
      </c>
    </row>
    <row r="13" spans="2:11" x14ac:dyDescent="0.35">
      <c r="C13" s="256" t="s">
        <v>560</v>
      </c>
      <c r="D13" s="191">
        <v>0</v>
      </c>
      <c r="E13" s="191">
        <v>0</v>
      </c>
      <c r="F13" s="191">
        <v>0</v>
      </c>
      <c r="G13" s="196">
        <v>0</v>
      </c>
      <c r="H13" s="191">
        <v>0</v>
      </c>
      <c r="I13" s="191">
        <v>0</v>
      </c>
      <c r="J13" s="106">
        <v>0</v>
      </c>
      <c r="K13" s="106">
        <v>0</v>
      </c>
    </row>
    <row r="14" spans="2:11" x14ac:dyDescent="0.35">
      <c r="C14" s="256" t="s">
        <v>561</v>
      </c>
      <c r="D14" s="191">
        <v>0</v>
      </c>
      <c r="E14" s="191">
        <v>0</v>
      </c>
      <c r="F14" s="191">
        <v>0</v>
      </c>
      <c r="G14" s="196">
        <v>0</v>
      </c>
      <c r="H14" s="191">
        <v>0</v>
      </c>
      <c r="I14" s="191">
        <v>0</v>
      </c>
      <c r="J14" s="106">
        <v>0</v>
      </c>
      <c r="K14" s="106">
        <v>0</v>
      </c>
    </row>
    <row r="15" spans="2:11" x14ac:dyDescent="0.35">
      <c r="C15" s="256" t="s">
        <v>562</v>
      </c>
      <c r="D15" s="191">
        <v>0</v>
      </c>
      <c r="E15" s="191">
        <v>0</v>
      </c>
      <c r="F15" s="191">
        <v>0</v>
      </c>
      <c r="G15" s="196">
        <v>0</v>
      </c>
      <c r="H15" s="191">
        <v>0</v>
      </c>
      <c r="I15" s="191">
        <v>0</v>
      </c>
      <c r="J15" s="106">
        <v>0</v>
      </c>
      <c r="K15" s="106">
        <v>0</v>
      </c>
    </row>
    <row r="16" spans="2:11" x14ac:dyDescent="0.35">
      <c r="C16" s="256" t="s">
        <v>563</v>
      </c>
      <c r="D16" s="191">
        <v>0</v>
      </c>
      <c r="E16" s="191">
        <v>0</v>
      </c>
      <c r="F16" s="191">
        <v>0</v>
      </c>
      <c r="G16" s="196">
        <v>0</v>
      </c>
      <c r="H16" s="191">
        <v>0</v>
      </c>
      <c r="I16" s="191">
        <v>0</v>
      </c>
      <c r="J16" s="106">
        <v>0</v>
      </c>
      <c r="K16" s="106">
        <v>0</v>
      </c>
    </row>
    <row r="17" spans="3:11" x14ac:dyDescent="0.35">
      <c r="C17" s="256" t="s">
        <v>564</v>
      </c>
      <c r="D17" s="191">
        <v>0</v>
      </c>
      <c r="E17" s="191">
        <v>0</v>
      </c>
      <c r="F17" s="191">
        <v>0</v>
      </c>
      <c r="G17" s="196">
        <v>0</v>
      </c>
      <c r="H17" s="191">
        <v>0</v>
      </c>
      <c r="I17" s="191">
        <v>0</v>
      </c>
      <c r="J17" s="106">
        <v>0</v>
      </c>
      <c r="K17" s="106">
        <v>0</v>
      </c>
    </row>
    <row r="18" spans="3:11" x14ac:dyDescent="0.35">
      <c r="C18" s="256" t="s">
        <v>565</v>
      </c>
      <c r="D18" s="191">
        <v>0</v>
      </c>
      <c r="E18" s="191">
        <v>0</v>
      </c>
      <c r="F18" s="191">
        <v>0</v>
      </c>
      <c r="G18" s="196">
        <v>0</v>
      </c>
      <c r="H18" s="191">
        <v>0</v>
      </c>
      <c r="I18" s="191">
        <v>0</v>
      </c>
      <c r="J18" s="106">
        <v>0</v>
      </c>
      <c r="K18" s="106">
        <v>0</v>
      </c>
    </row>
    <row r="19" spans="3:11" x14ac:dyDescent="0.35">
      <c r="C19" s="256" t="s">
        <v>566</v>
      </c>
      <c r="D19" s="191">
        <v>0</v>
      </c>
      <c r="E19" s="191">
        <v>0</v>
      </c>
      <c r="F19" s="191">
        <v>0</v>
      </c>
      <c r="G19" s="196">
        <v>0</v>
      </c>
      <c r="H19" s="191">
        <v>0</v>
      </c>
      <c r="I19" s="191">
        <v>0</v>
      </c>
      <c r="J19" s="106">
        <v>0</v>
      </c>
      <c r="K19" s="106">
        <v>0</v>
      </c>
    </row>
    <row r="20" spans="3:11" ht="15" thickBot="1" x14ac:dyDescent="0.4">
      <c r="C20" s="259" t="s">
        <v>15</v>
      </c>
      <c r="D20" s="260">
        <v>0</v>
      </c>
      <c r="E20" s="260">
        <v>0</v>
      </c>
      <c r="F20" s="260">
        <v>0</v>
      </c>
      <c r="G20" s="332">
        <v>0</v>
      </c>
      <c r="H20" s="260">
        <v>0</v>
      </c>
      <c r="I20" s="260">
        <v>0</v>
      </c>
      <c r="J20" s="261">
        <v>0</v>
      </c>
      <c r="K20" s="261">
        <v>0</v>
      </c>
    </row>
  </sheetData>
  <sheetProtection algorithmName="SHA-512" hashValue="t6W42DC75gpHbWemdSGEgIv/g36yzHeigQ55hYaC6IMbhzcvWtD9+976+Pt5pb5X0vM+Bkt/oByqimVjaCvg1Q==" saltValue="gHmdBEGojL5QRgGcvMovvg==" spinCount="100000" sheet="1" formatCells="0" formatColumns="0" formatRows="0" insertColumns="0" insertRows="0" insertHyperlinks="0" deleteColumns="0" deleteRows="0" sort="0" autoFilter="0" pivotTables="0"/>
  <mergeCells count="9">
    <mergeCell ref="B6:E6"/>
    <mergeCell ref="C9:C11"/>
    <mergeCell ref="J10:K10"/>
    <mergeCell ref="H9:K9"/>
    <mergeCell ref="C8:K8"/>
    <mergeCell ref="D9:G9"/>
    <mergeCell ref="D10:E10"/>
    <mergeCell ref="F10:G10"/>
    <mergeCell ref="H10:I10"/>
  </mergeCells>
  <hyperlinks>
    <hyperlink ref="B2" location="Tartalom!A1" display="Back to contents page" xr:uid="{00000000-0004-0000-2000-000000000000}"/>
  </hyperlinks>
  <pageMargins left="0.7" right="0.7" top="0.75" bottom="0.75" header="0.3" footer="0.3"/>
  <pageSetup paperSize="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B1:E19"/>
  <sheetViews>
    <sheetView showGridLines="0" workbookViewId="0">
      <selection activeCell="G16" sqref="G16"/>
    </sheetView>
  </sheetViews>
  <sheetFormatPr defaultRowHeight="14.5" x14ac:dyDescent="0.35"/>
  <cols>
    <col min="1" max="2" width="4.453125" customWidth="1"/>
    <col min="3" max="3" width="54" customWidth="1"/>
    <col min="4" max="4" width="18.81640625" customWidth="1"/>
    <col min="5" max="5" width="17.54296875" customWidth="1"/>
  </cols>
  <sheetData>
    <row r="1" spans="2:5" ht="12.75" customHeight="1" x14ac:dyDescent="0.35"/>
    <row r="2" spans="2:5" x14ac:dyDescent="0.35">
      <c r="B2" s="181" t="s">
        <v>0</v>
      </c>
      <c r="C2" s="103"/>
    </row>
    <row r="3" spans="2:5" x14ac:dyDescent="0.35">
      <c r="B3" s="1"/>
      <c r="C3" s="1"/>
    </row>
    <row r="4" spans="2:5" ht="15.5" x14ac:dyDescent="0.35">
      <c r="B4" s="19" t="s">
        <v>568</v>
      </c>
      <c r="C4" s="2"/>
    </row>
    <row r="5" spans="2:5" ht="2.15" customHeight="1" x14ac:dyDescent="0.35">
      <c r="B5" s="1"/>
      <c r="C5" s="1"/>
    </row>
    <row r="6" spans="2:5" ht="2.15" customHeight="1" x14ac:dyDescent="0.35">
      <c r="B6" s="436"/>
      <c r="C6" s="436"/>
      <c r="D6" s="436"/>
      <c r="E6" s="436"/>
    </row>
    <row r="7" spans="2:5" ht="2.15" customHeight="1" x14ac:dyDescent="0.35">
      <c r="B7" s="3"/>
      <c r="C7" s="4"/>
    </row>
    <row r="8" spans="2:5" ht="15" thickBot="1" x14ac:dyDescent="0.4">
      <c r="B8" s="32"/>
      <c r="C8" s="448">
        <f>+Tartalom!B3</f>
        <v>44561</v>
      </c>
      <c r="D8" s="448"/>
      <c r="E8" s="448"/>
    </row>
    <row r="9" spans="2:5" ht="36" customHeight="1" thickBot="1" x14ac:dyDescent="0.4">
      <c r="C9" s="264" t="s">
        <v>2</v>
      </c>
      <c r="D9" s="265" t="s">
        <v>570</v>
      </c>
      <c r="E9" s="265" t="s">
        <v>571</v>
      </c>
    </row>
    <row r="10" spans="2:5" ht="23.25" customHeight="1" x14ac:dyDescent="0.35">
      <c r="C10" s="269" t="s">
        <v>572</v>
      </c>
      <c r="D10" s="270"/>
      <c r="E10" s="270"/>
    </row>
    <row r="11" spans="2:5" x14ac:dyDescent="0.35">
      <c r="C11" s="268" t="s">
        <v>577</v>
      </c>
      <c r="D11" s="263">
        <v>0</v>
      </c>
      <c r="E11" s="263">
        <v>0</v>
      </c>
    </row>
    <row r="12" spans="2:5" x14ac:dyDescent="0.35">
      <c r="C12" s="268" t="s">
        <v>573</v>
      </c>
      <c r="D12" s="263">
        <v>0</v>
      </c>
      <c r="E12" s="263">
        <v>0</v>
      </c>
    </row>
    <row r="13" spans="2:5" x14ac:dyDescent="0.35">
      <c r="C13" s="268" t="s">
        <v>578</v>
      </c>
      <c r="D13" s="263">
        <v>0</v>
      </c>
      <c r="E13" s="263">
        <v>0</v>
      </c>
    </row>
    <row r="14" spans="2:5" x14ac:dyDescent="0.35">
      <c r="C14" s="268" t="s">
        <v>574</v>
      </c>
      <c r="D14" s="212">
        <v>0</v>
      </c>
      <c r="E14" s="212">
        <v>0</v>
      </c>
    </row>
    <row r="15" spans="2:5" x14ac:dyDescent="0.35">
      <c r="C15" s="268" t="s">
        <v>569</v>
      </c>
      <c r="D15" s="212">
        <v>0</v>
      </c>
      <c r="E15" s="212">
        <v>0</v>
      </c>
    </row>
    <row r="16" spans="2:5" x14ac:dyDescent="0.35">
      <c r="C16" s="271" t="s">
        <v>575</v>
      </c>
      <c r="D16" s="272">
        <v>0</v>
      </c>
      <c r="E16" s="272">
        <v>0</v>
      </c>
    </row>
    <row r="17" spans="3:5" x14ac:dyDescent="0.35">
      <c r="C17" s="262" t="s">
        <v>576</v>
      </c>
      <c r="D17" s="234"/>
      <c r="E17" s="234"/>
    </row>
    <row r="18" spans="3:5" x14ac:dyDescent="0.35">
      <c r="C18" s="268" t="s">
        <v>579</v>
      </c>
      <c r="D18" s="191">
        <v>0</v>
      </c>
      <c r="E18" s="191">
        <v>0</v>
      </c>
    </row>
    <row r="19" spans="3:5" ht="15" thickBot="1" x14ac:dyDescent="0.4">
      <c r="C19" s="273" t="s">
        <v>580</v>
      </c>
      <c r="D19" s="266">
        <v>0</v>
      </c>
      <c r="E19" s="266">
        <v>0</v>
      </c>
    </row>
  </sheetData>
  <sheetProtection algorithmName="SHA-512" hashValue="TdWK9HvCuMQ8MBKKpP4Yxv1MVK0N/kBhtnu3xWRRiXbk/MO4+XrhOVfRtku6fjCrDeVgLcqGWKIpkGtXjS0Xkg==" saltValue="gD4QRfZrR5vJ9P1/FmIbaw==" spinCount="100000" sheet="1" formatCells="0" formatColumns="0" formatRows="0" insertColumns="0" insertRows="0" insertHyperlinks="0" deleteColumns="0" deleteRows="0" sort="0" autoFilter="0" pivotTables="0"/>
  <mergeCells count="2">
    <mergeCell ref="C8:E8"/>
    <mergeCell ref="B6:E6"/>
  </mergeCells>
  <hyperlinks>
    <hyperlink ref="B2" location="Tartalom!A1" display="Back to contents page" xr:uid="{00000000-0004-0000-2100-000000000000}"/>
  </hyperlinks>
  <pageMargins left="0.7" right="0.7" top="0.75" bottom="0.75" header="0.3" footer="0.3"/>
  <pageSetup paperSize="9"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B1:E29"/>
  <sheetViews>
    <sheetView showGridLines="0" workbookViewId="0">
      <selection activeCell="D15" sqref="D15"/>
    </sheetView>
  </sheetViews>
  <sheetFormatPr defaultRowHeight="14.5" x14ac:dyDescent="0.35"/>
  <cols>
    <col min="1" max="2" width="4.453125" customWidth="1"/>
    <col min="3" max="3" width="65" customWidth="1"/>
    <col min="4" max="4" width="18.81640625" customWidth="1"/>
    <col min="5" max="5" width="17.54296875" customWidth="1"/>
  </cols>
  <sheetData>
    <row r="1" spans="2:5" ht="12.75" customHeight="1" x14ac:dyDescent="0.35"/>
    <row r="2" spans="2:5" x14ac:dyDescent="0.35">
      <c r="B2" s="181" t="s">
        <v>0</v>
      </c>
      <c r="C2" s="103"/>
    </row>
    <row r="3" spans="2:5" x14ac:dyDescent="0.35">
      <c r="B3" s="1"/>
      <c r="C3" s="1"/>
    </row>
    <row r="4" spans="2:5" ht="15.5" x14ac:dyDescent="0.35">
      <c r="B4" s="19" t="s">
        <v>581</v>
      </c>
      <c r="C4" s="2"/>
    </row>
    <row r="5" spans="2:5" ht="2.15" customHeight="1" x14ac:dyDescent="0.35">
      <c r="B5" s="1"/>
      <c r="C5" s="1"/>
    </row>
    <row r="6" spans="2:5" ht="2.15" customHeight="1" x14ac:dyDescent="0.35">
      <c r="B6" s="436"/>
      <c r="C6" s="436"/>
      <c r="D6" s="436"/>
      <c r="E6" s="436"/>
    </row>
    <row r="7" spans="2:5" ht="2.15" customHeight="1" x14ac:dyDescent="0.35">
      <c r="B7" s="3"/>
      <c r="C7" s="4"/>
    </row>
    <row r="8" spans="2:5" ht="15" thickBot="1" x14ac:dyDescent="0.4">
      <c r="B8" s="32"/>
      <c r="C8" s="448">
        <f>+Tartalom!B3</f>
        <v>44561</v>
      </c>
      <c r="D8" s="448"/>
      <c r="E8" s="448"/>
    </row>
    <row r="9" spans="2:5" ht="36" customHeight="1" thickBot="1" x14ac:dyDescent="0.4">
      <c r="C9" s="258" t="s">
        <v>2</v>
      </c>
      <c r="D9" s="257" t="s">
        <v>16</v>
      </c>
      <c r="E9" s="257" t="s">
        <v>524</v>
      </c>
    </row>
    <row r="10" spans="2:5" ht="23.25" customHeight="1" x14ac:dyDescent="0.35">
      <c r="C10" s="343" t="s">
        <v>583</v>
      </c>
      <c r="D10" s="243"/>
      <c r="E10" s="342">
        <v>0</v>
      </c>
    </row>
    <row r="11" spans="2:5" ht="25.5" customHeight="1" x14ac:dyDescent="0.35">
      <c r="C11" s="267" t="s">
        <v>584</v>
      </c>
      <c r="D11" s="231">
        <v>0</v>
      </c>
      <c r="E11" s="231">
        <v>0</v>
      </c>
    </row>
    <row r="12" spans="2:5" x14ac:dyDescent="0.35">
      <c r="C12" s="268" t="s">
        <v>585</v>
      </c>
      <c r="D12" s="231">
        <v>0</v>
      </c>
      <c r="E12" s="231">
        <v>0</v>
      </c>
    </row>
    <row r="13" spans="2:5" x14ac:dyDescent="0.35">
      <c r="C13" s="268" t="s">
        <v>586</v>
      </c>
      <c r="D13" s="231">
        <v>0</v>
      </c>
      <c r="E13" s="231">
        <v>0</v>
      </c>
    </row>
    <row r="14" spans="2:5" x14ac:dyDescent="0.35">
      <c r="C14" s="268" t="s">
        <v>587</v>
      </c>
      <c r="D14" s="231">
        <v>0</v>
      </c>
      <c r="E14" s="231">
        <v>0</v>
      </c>
    </row>
    <row r="15" spans="2:5" x14ac:dyDescent="0.35">
      <c r="C15" s="268" t="s">
        <v>588</v>
      </c>
      <c r="D15" s="231">
        <v>0</v>
      </c>
      <c r="E15" s="231">
        <v>0</v>
      </c>
    </row>
    <row r="16" spans="2:5" x14ac:dyDescent="0.35">
      <c r="C16" s="267" t="s">
        <v>589</v>
      </c>
      <c r="D16" s="231">
        <v>0</v>
      </c>
      <c r="E16" s="240"/>
    </row>
    <row r="17" spans="3:5" x14ac:dyDescent="0.35">
      <c r="C17" s="267" t="s">
        <v>590</v>
      </c>
      <c r="D17" s="231">
        <v>0</v>
      </c>
      <c r="E17" s="231">
        <v>0</v>
      </c>
    </row>
    <row r="18" spans="3:5" x14ac:dyDescent="0.35">
      <c r="C18" s="267" t="s">
        <v>582</v>
      </c>
      <c r="D18" s="231">
        <v>0</v>
      </c>
      <c r="E18" s="231">
        <v>0</v>
      </c>
    </row>
    <row r="19" spans="3:5" x14ac:dyDescent="0.35">
      <c r="C19" s="267" t="s">
        <v>591</v>
      </c>
      <c r="D19" s="231">
        <v>0</v>
      </c>
      <c r="E19" s="231">
        <v>0</v>
      </c>
    </row>
    <row r="20" spans="3:5" ht="25.5" customHeight="1" x14ac:dyDescent="0.35">
      <c r="C20" s="275" t="s">
        <v>592</v>
      </c>
      <c r="D20" s="283"/>
      <c r="E20" s="276">
        <v>0</v>
      </c>
    </row>
    <row r="21" spans="3:5" ht="39" customHeight="1" x14ac:dyDescent="0.35">
      <c r="C21" s="267" t="s">
        <v>593</v>
      </c>
      <c r="D21" s="191">
        <v>0</v>
      </c>
      <c r="E21" s="191">
        <v>0</v>
      </c>
    </row>
    <row r="22" spans="3:5" x14ac:dyDescent="0.35">
      <c r="C22" s="268" t="s">
        <v>585</v>
      </c>
      <c r="D22" s="191">
        <v>0</v>
      </c>
      <c r="E22" s="191">
        <v>0</v>
      </c>
    </row>
    <row r="23" spans="3:5" x14ac:dyDescent="0.35">
      <c r="C23" s="268" t="s">
        <v>586</v>
      </c>
      <c r="D23" s="191">
        <v>0</v>
      </c>
      <c r="E23" s="191">
        <v>0</v>
      </c>
    </row>
    <row r="24" spans="3:5" x14ac:dyDescent="0.35">
      <c r="C24" s="268" t="s">
        <v>587</v>
      </c>
      <c r="D24" s="191">
        <v>0</v>
      </c>
      <c r="E24" s="191">
        <v>0</v>
      </c>
    </row>
    <row r="25" spans="3:5" x14ac:dyDescent="0.35">
      <c r="C25" s="268" t="s">
        <v>588</v>
      </c>
      <c r="D25" s="191">
        <v>0</v>
      </c>
      <c r="E25" s="191">
        <v>0</v>
      </c>
    </row>
    <row r="26" spans="3:5" x14ac:dyDescent="0.35">
      <c r="C26" s="267" t="s">
        <v>589</v>
      </c>
      <c r="D26" s="191">
        <v>0</v>
      </c>
      <c r="E26" s="240"/>
    </row>
    <row r="27" spans="3:5" x14ac:dyDescent="0.35">
      <c r="C27" s="267" t="s">
        <v>590</v>
      </c>
      <c r="D27" s="191">
        <v>0</v>
      </c>
      <c r="E27" s="191">
        <v>0</v>
      </c>
    </row>
    <row r="28" spans="3:5" x14ac:dyDescent="0.35">
      <c r="C28" s="267" t="s">
        <v>582</v>
      </c>
      <c r="D28" s="191">
        <v>0</v>
      </c>
      <c r="E28" s="191">
        <v>0</v>
      </c>
    </row>
    <row r="29" spans="3:5" ht="15" thickBot="1" x14ac:dyDescent="0.4">
      <c r="C29" s="274" t="s">
        <v>591</v>
      </c>
      <c r="D29" s="266">
        <v>0</v>
      </c>
      <c r="E29" s="266">
        <v>0</v>
      </c>
    </row>
  </sheetData>
  <sheetProtection algorithmName="SHA-512" hashValue="Cuk8mdqHjQFaq+4uWaS1YVGtMTpinI3YY3xEN7FKSTP7+xzNqKoDPFuSe1lZNbym75T2CMEzN4GVN7hlwZ3W/g==" saltValue="lIcuRIdyQ/+HTXqM/DRKKA==" spinCount="100000" sheet="1" formatCells="0" formatColumns="0" formatRows="0" insertColumns="0" insertRows="0" insertHyperlinks="0" deleteColumns="0" deleteRows="0" sort="0" autoFilter="0" pivotTables="0"/>
  <mergeCells count="2">
    <mergeCell ref="B6:E6"/>
    <mergeCell ref="C8:E8"/>
  </mergeCells>
  <hyperlinks>
    <hyperlink ref="B2" location="Tartalom!A1" display="Back to contents page" xr:uid="{00000000-0004-0000-2200-000000000000}"/>
  </hyperlinks>
  <pageMargins left="0.7" right="0.7" top="0.75" bottom="0.75" header="0.3" footer="0.3"/>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B1:D21"/>
  <sheetViews>
    <sheetView showGridLines="0" workbookViewId="0">
      <selection activeCell="K10" sqref="K10"/>
    </sheetView>
  </sheetViews>
  <sheetFormatPr defaultRowHeight="14.5" x14ac:dyDescent="0.35"/>
  <cols>
    <col min="1" max="2" width="4.453125" customWidth="1"/>
    <col min="3" max="3" width="37.1796875" customWidth="1"/>
    <col min="4" max="4" width="18.81640625" customWidth="1"/>
  </cols>
  <sheetData>
    <row r="1" spans="2:4" ht="12.75" customHeight="1" x14ac:dyDescent="0.35"/>
    <row r="2" spans="2:4" x14ac:dyDescent="0.35">
      <c r="B2" s="181" t="s">
        <v>0</v>
      </c>
      <c r="C2" s="103"/>
    </row>
    <row r="3" spans="2:4" x14ac:dyDescent="0.35">
      <c r="B3" s="1"/>
      <c r="C3" s="1"/>
    </row>
    <row r="4" spans="2:4" ht="15.5" x14ac:dyDescent="0.35">
      <c r="B4" s="19" t="s">
        <v>594</v>
      </c>
      <c r="C4" s="2"/>
    </row>
    <row r="5" spans="2:4" x14ac:dyDescent="0.35">
      <c r="B5" s="1"/>
      <c r="C5" s="1"/>
    </row>
    <row r="6" spans="2:4" ht="48" customHeight="1" x14ac:dyDescent="0.35">
      <c r="B6" s="521" t="s">
        <v>921</v>
      </c>
      <c r="C6" s="521"/>
      <c r="D6" s="521"/>
    </row>
    <row r="7" spans="2:4" x14ac:dyDescent="0.35">
      <c r="B7" s="3"/>
      <c r="C7" s="4"/>
    </row>
    <row r="8" spans="2:4" ht="15" thickBot="1" x14ac:dyDescent="0.4">
      <c r="B8" s="32"/>
      <c r="C8" s="448">
        <f>+Tartalom!B3</f>
        <v>44561</v>
      </c>
      <c r="D8" s="448"/>
    </row>
    <row r="9" spans="2:4" x14ac:dyDescent="0.35">
      <c r="C9" s="500" t="s">
        <v>2</v>
      </c>
      <c r="D9" s="513" t="s">
        <v>163</v>
      </c>
    </row>
    <row r="10" spans="2:4" ht="23.25" customHeight="1" thickBot="1" x14ac:dyDescent="0.4">
      <c r="C10" s="501"/>
      <c r="D10" s="514"/>
    </row>
    <row r="11" spans="2:4" x14ac:dyDescent="0.35">
      <c r="C11" s="280" t="s">
        <v>602</v>
      </c>
      <c r="D11" s="281"/>
    </row>
    <row r="12" spans="2:4" x14ac:dyDescent="0.35">
      <c r="C12" s="251" t="s">
        <v>595</v>
      </c>
      <c r="D12" s="231">
        <v>916.48948800000005</v>
      </c>
    </row>
    <row r="13" spans="2:4" x14ac:dyDescent="0.35">
      <c r="C13" s="278" t="s">
        <v>596</v>
      </c>
      <c r="D13" s="231">
        <v>0</v>
      </c>
    </row>
    <row r="14" spans="2:4" x14ac:dyDescent="0.35">
      <c r="C14" s="278" t="s">
        <v>597</v>
      </c>
      <c r="D14" s="231">
        <v>0</v>
      </c>
    </row>
    <row r="15" spans="2:4" x14ac:dyDescent="0.35">
      <c r="C15" s="278" t="s">
        <v>598</v>
      </c>
      <c r="D15" s="231">
        <v>0</v>
      </c>
    </row>
    <row r="16" spans="2:4" x14ac:dyDescent="0.35">
      <c r="C16" s="282" t="s">
        <v>599</v>
      </c>
      <c r="D16" s="240"/>
    </row>
    <row r="17" spans="3:4" x14ac:dyDescent="0.35">
      <c r="C17" s="278" t="s">
        <v>600</v>
      </c>
      <c r="D17" s="231">
        <v>0</v>
      </c>
    </row>
    <row r="18" spans="3:4" x14ac:dyDescent="0.35">
      <c r="C18" s="278" t="s">
        <v>603</v>
      </c>
      <c r="D18" s="231">
        <v>0</v>
      </c>
    </row>
    <row r="19" spans="3:4" x14ac:dyDescent="0.35">
      <c r="C19" s="278" t="s">
        <v>604</v>
      </c>
      <c r="D19" s="231">
        <v>0</v>
      </c>
    </row>
    <row r="20" spans="3:4" x14ac:dyDescent="0.35">
      <c r="C20" s="278" t="s">
        <v>601</v>
      </c>
      <c r="D20" s="231">
        <v>0</v>
      </c>
    </row>
    <row r="21" spans="3:4" ht="15" thickBot="1" x14ac:dyDescent="0.4">
      <c r="C21" s="216" t="s">
        <v>15</v>
      </c>
      <c r="D21" s="241">
        <v>916.48948800000005</v>
      </c>
    </row>
  </sheetData>
  <sheetProtection algorithmName="SHA-512" hashValue="ZcsJ+Qhh19shzkwXT9vkRE0VwGiemSoxr3RzRnkLIk5/Yz2U//ulxvOXOZQSBBFsE3cg2oIhvIMb8LoMLVTNpw==" saltValue="DZOfOnqFUXQ/dE6upQv/Hw==" spinCount="100000" sheet="1" formatCells="0" formatColumns="0" formatRows="0" insertColumns="0" insertRows="0" insertHyperlinks="0" deleteColumns="0" deleteRows="0" sort="0" autoFilter="0" pivotTables="0"/>
  <mergeCells count="4">
    <mergeCell ref="B6:D6"/>
    <mergeCell ref="D9:D10"/>
    <mergeCell ref="C9:C10"/>
    <mergeCell ref="C8:D8"/>
  </mergeCells>
  <hyperlinks>
    <hyperlink ref="B2" location="Tartalom!A1" display="Back to contents page" xr:uid="{00000000-0004-0000-2300-000000000000}"/>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H22"/>
  <sheetViews>
    <sheetView showGridLines="0" zoomScaleNormal="100" workbookViewId="0">
      <selection activeCell="D26" sqref="D26"/>
    </sheetView>
  </sheetViews>
  <sheetFormatPr defaultRowHeight="14.5" x14ac:dyDescent="0.35"/>
  <cols>
    <col min="1" max="1" width="4.453125" customWidth="1"/>
    <col min="2" max="2" width="5.54296875" customWidth="1"/>
    <col min="3" max="3" width="60.81640625" customWidth="1"/>
    <col min="6" max="6" width="17.81640625" customWidth="1"/>
  </cols>
  <sheetData>
    <row r="1" spans="2:8" ht="12.75" customHeight="1" x14ac:dyDescent="0.35"/>
    <row r="2" spans="2:8" x14ac:dyDescent="0.35">
      <c r="B2" s="181" t="s">
        <v>0</v>
      </c>
      <c r="C2" s="103"/>
      <c r="D2" s="103"/>
      <c r="E2" s="103"/>
      <c r="F2" s="103"/>
    </row>
    <row r="3" spans="2:8" x14ac:dyDescent="0.35">
      <c r="B3" s="1"/>
      <c r="C3" s="1"/>
      <c r="D3" s="1"/>
      <c r="E3" s="1"/>
      <c r="F3" s="1"/>
    </row>
    <row r="4" spans="2:8" ht="15.5" x14ac:dyDescent="0.35">
      <c r="B4" s="19" t="s">
        <v>3</v>
      </c>
      <c r="C4" s="2"/>
      <c r="D4" s="2"/>
      <c r="E4" s="2"/>
      <c r="F4" s="2"/>
    </row>
    <row r="5" spans="2:8" x14ac:dyDescent="0.35">
      <c r="B5" s="1"/>
      <c r="C5" s="1"/>
      <c r="D5" s="1"/>
      <c r="E5" s="1"/>
      <c r="F5" s="1"/>
    </row>
    <row r="6" spans="2:8" ht="31" customHeight="1" x14ac:dyDescent="0.35">
      <c r="B6" s="444" t="s">
        <v>920</v>
      </c>
      <c r="C6" s="443"/>
      <c r="D6" s="443"/>
      <c r="E6" s="443"/>
      <c r="F6" s="443"/>
      <c r="G6" s="1"/>
    </row>
    <row r="7" spans="2:8" x14ac:dyDescent="0.35">
      <c r="C7" s="3"/>
      <c r="D7" s="3"/>
      <c r="E7" s="4"/>
      <c r="F7" s="5"/>
      <c r="G7" s="6"/>
    </row>
    <row r="8" spans="2:8" ht="15" thickBot="1" x14ac:dyDescent="0.4"/>
    <row r="9" spans="2:8" ht="21.5" thickBot="1" x14ac:dyDescent="0.4">
      <c r="B9" s="104"/>
      <c r="C9" s="440" t="s">
        <v>2</v>
      </c>
      <c r="D9" s="442" t="s">
        <v>4</v>
      </c>
      <c r="E9" s="442"/>
      <c r="F9" s="22" t="s">
        <v>5</v>
      </c>
    </row>
    <row r="10" spans="2:8" ht="15" thickBot="1" x14ac:dyDescent="0.4">
      <c r="B10" s="53"/>
      <c r="C10" s="441"/>
      <c r="D10" s="23">
        <f>+Tartalom!B3</f>
        <v>44561</v>
      </c>
      <c r="E10" s="23">
        <f>+EOMONTH(D10,-12)</f>
        <v>44196</v>
      </c>
      <c r="F10" s="23">
        <f>+Tartalom!B3</f>
        <v>44561</v>
      </c>
    </row>
    <row r="11" spans="2:8" x14ac:dyDescent="0.35">
      <c r="B11" s="105">
        <v>1</v>
      </c>
      <c r="C11" s="24" t="s">
        <v>6</v>
      </c>
      <c r="D11" s="25">
        <v>316001</v>
      </c>
      <c r="E11" s="25">
        <v>290624.65874420002</v>
      </c>
      <c r="F11" s="64">
        <v>25280.080000000002</v>
      </c>
    </row>
    <row r="12" spans="2:8" x14ac:dyDescent="0.35">
      <c r="B12" s="106">
        <v>2</v>
      </c>
      <c r="C12" s="14" t="s">
        <v>764</v>
      </c>
      <c r="D12" s="11">
        <v>316001</v>
      </c>
      <c r="E12" s="11">
        <v>290624.65874420002</v>
      </c>
      <c r="F12" s="57">
        <v>25280.080000000002</v>
      </c>
    </row>
    <row r="13" spans="2:8" x14ac:dyDescent="0.35">
      <c r="B13" s="106">
        <v>6</v>
      </c>
      <c r="C13" s="24" t="s">
        <v>8</v>
      </c>
      <c r="D13" s="25">
        <v>0</v>
      </c>
      <c r="E13" s="25">
        <v>0</v>
      </c>
      <c r="F13" s="64">
        <v>0</v>
      </c>
    </row>
    <row r="14" spans="2:8" x14ac:dyDescent="0.35">
      <c r="B14" s="106">
        <v>7</v>
      </c>
      <c r="C14" s="14" t="s">
        <v>9</v>
      </c>
      <c r="D14" s="11">
        <v>0</v>
      </c>
      <c r="E14" s="11">
        <v>0</v>
      </c>
      <c r="F14" s="57">
        <v>0</v>
      </c>
      <c r="H14" t="s">
        <v>919</v>
      </c>
    </row>
    <row r="15" spans="2:8" x14ac:dyDescent="0.35">
      <c r="B15" s="106" t="s">
        <v>311</v>
      </c>
      <c r="C15" s="14" t="s">
        <v>10</v>
      </c>
      <c r="D15" s="11">
        <v>0</v>
      </c>
      <c r="E15" s="11">
        <v>0</v>
      </c>
      <c r="F15" s="57">
        <v>0</v>
      </c>
    </row>
    <row r="16" spans="2:8" x14ac:dyDescent="0.35">
      <c r="B16" s="106">
        <v>20</v>
      </c>
      <c r="C16" s="24" t="s">
        <v>11</v>
      </c>
      <c r="D16" s="25">
        <v>0</v>
      </c>
      <c r="E16" s="25">
        <v>916.48948800000005</v>
      </c>
      <c r="F16" s="64">
        <v>0</v>
      </c>
    </row>
    <row r="17" spans="2:6" x14ac:dyDescent="0.35">
      <c r="B17" s="106">
        <v>21</v>
      </c>
      <c r="C17" s="14" t="s">
        <v>7</v>
      </c>
      <c r="D17" s="11">
        <v>0</v>
      </c>
      <c r="E17" s="11">
        <v>916.48948800000005</v>
      </c>
      <c r="F17" s="57">
        <v>0</v>
      </c>
    </row>
    <row r="18" spans="2:6" x14ac:dyDescent="0.35">
      <c r="B18" s="106">
        <v>23</v>
      </c>
      <c r="C18" s="24" t="s">
        <v>12</v>
      </c>
      <c r="D18" s="25">
        <v>21720</v>
      </c>
      <c r="E18" s="25">
        <v>17743.493999999999</v>
      </c>
      <c r="F18" s="64">
        <v>1737.6000000000001</v>
      </c>
    </row>
    <row r="19" spans="2:6" x14ac:dyDescent="0.35">
      <c r="B19" s="106" t="s">
        <v>312</v>
      </c>
      <c r="C19" s="14" t="s">
        <v>13</v>
      </c>
      <c r="D19" s="11">
        <v>0</v>
      </c>
      <c r="E19" s="11">
        <v>0</v>
      </c>
      <c r="F19" s="57">
        <v>0</v>
      </c>
    </row>
    <row r="20" spans="2:6" x14ac:dyDescent="0.35">
      <c r="B20" s="101" t="s">
        <v>313</v>
      </c>
      <c r="C20" s="14" t="s">
        <v>14</v>
      </c>
      <c r="D20" s="11">
        <v>21720</v>
      </c>
      <c r="E20" s="11">
        <v>17743.493999999999</v>
      </c>
      <c r="F20" s="57">
        <v>1737.6000000000001</v>
      </c>
    </row>
    <row r="21" spans="2:6" ht="15" thickBot="1" x14ac:dyDescent="0.4">
      <c r="B21" s="107">
        <v>29</v>
      </c>
      <c r="C21" s="26" t="s">
        <v>15</v>
      </c>
      <c r="D21" s="27">
        <v>337721</v>
      </c>
      <c r="E21" s="27">
        <v>309284.64223220001</v>
      </c>
      <c r="F21" s="61">
        <v>27017.68</v>
      </c>
    </row>
    <row r="22" spans="2:6" ht="22.5" customHeight="1" x14ac:dyDescent="0.35">
      <c r="B22" s="443" t="s">
        <v>765</v>
      </c>
      <c r="C22" s="443"/>
      <c r="D22" s="443"/>
      <c r="E22" s="443"/>
      <c r="F22" s="443"/>
    </row>
  </sheetData>
  <sheetProtection algorithmName="SHA-512" hashValue="4moyuZFeksBZQDq8hjoNguePMTiDEKjFDGPzElp57PTe0qy3uQZ45XUWgSwVkP/kkNlLC25rujb/CMSfyxeHAw==" saltValue="IlUNVaOYvxmLYjZGbRYb5w==" spinCount="100000" sheet="1" formatCells="0" formatColumns="0" formatRows="0" insertColumns="0" insertRows="0" insertHyperlinks="0" deleteColumns="0" deleteRows="0" sort="0" autoFilter="0" pivotTables="0"/>
  <mergeCells count="4">
    <mergeCell ref="C9:C10"/>
    <mergeCell ref="D9:E9"/>
    <mergeCell ref="B22:F22"/>
    <mergeCell ref="B6:F6"/>
  </mergeCells>
  <hyperlinks>
    <hyperlink ref="B2" location="Tartalom!A1" display="Back to contents page" xr:uid="{00000000-0004-0000-0200-000000000000}"/>
  </hyperlink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B1:H15"/>
  <sheetViews>
    <sheetView showGridLines="0" zoomScale="85" zoomScaleNormal="85" workbookViewId="0">
      <selection activeCell="D20" sqref="D20"/>
    </sheetView>
  </sheetViews>
  <sheetFormatPr defaultRowHeight="14.5" x14ac:dyDescent="0.35"/>
  <cols>
    <col min="1" max="2" width="4.453125" customWidth="1"/>
    <col min="3" max="3" width="51.1796875" bestFit="1" customWidth="1"/>
    <col min="4" max="6" width="10.81640625" customWidth="1"/>
    <col min="7" max="7" width="13.81640625" customWidth="1"/>
    <col min="8" max="8" width="18.81640625" customWidth="1"/>
  </cols>
  <sheetData>
    <row r="1" spans="2:8" ht="12.75" customHeight="1" x14ac:dyDescent="0.35"/>
    <row r="2" spans="2:8" x14ac:dyDescent="0.35">
      <c r="B2" s="181" t="s">
        <v>0</v>
      </c>
      <c r="C2" s="103"/>
      <c r="D2" s="103"/>
      <c r="E2" s="103"/>
      <c r="F2" s="103"/>
      <c r="G2" s="103"/>
    </row>
    <row r="3" spans="2:8" x14ac:dyDescent="0.35">
      <c r="B3" s="1"/>
      <c r="C3" s="1"/>
      <c r="D3" s="1"/>
      <c r="E3" s="1"/>
      <c r="F3" s="1"/>
      <c r="G3" s="1"/>
    </row>
    <row r="4" spans="2:8" ht="15.5" x14ac:dyDescent="0.35">
      <c r="B4" s="19" t="s">
        <v>605</v>
      </c>
      <c r="C4" s="2"/>
      <c r="D4" s="2"/>
      <c r="E4" s="2"/>
      <c r="F4" s="2"/>
      <c r="G4" s="2"/>
    </row>
    <row r="5" spans="2:8" ht="2.15" customHeight="1" x14ac:dyDescent="0.35">
      <c r="B5" s="1"/>
      <c r="C5" s="1"/>
      <c r="D5" s="1"/>
      <c r="E5" s="1"/>
      <c r="F5" s="1"/>
      <c r="G5" s="1"/>
    </row>
    <row r="6" spans="2:8" ht="2.15" customHeight="1" x14ac:dyDescent="0.35">
      <c r="B6" s="436"/>
      <c r="C6" s="436"/>
      <c r="D6" s="436"/>
      <c r="E6" s="436"/>
      <c r="F6" s="436"/>
      <c r="G6" s="436"/>
      <c r="H6" s="436"/>
    </row>
    <row r="7" spans="2:8" ht="2.15" customHeight="1" x14ac:dyDescent="0.35">
      <c r="B7" s="3"/>
      <c r="C7" s="4"/>
      <c r="D7" s="4"/>
      <c r="E7" s="4"/>
      <c r="F7" s="4"/>
      <c r="G7" s="4"/>
    </row>
    <row r="8" spans="2:8" ht="15" thickBot="1" x14ac:dyDescent="0.4">
      <c r="B8" s="32"/>
      <c r="C8" s="448">
        <f>+Tartalom!B3</f>
        <v>44561</v>
      </c>
      <c r="D8" s="448"/>
      <c r="E8" s="448"/>
      <c r="F8" s="448"/>
      <c r="G8" s="448"/>
      <c r="H8" s="448"/>
    </row>
    <row r="9" spans="2:8" x14ac:dyDescent="0.35">
      <c r="C9" s="500" t="s">
        <v>2</v>
      </c>
      <c r="D9" s="500" t="s">
        <v>606</v>
      </c>
      <c r="E9" s="500"/>
      <c r="F9" s="500"/>
      <c r="G9" s="513" t="s">
        <v>607</v>
      </c>
      <c r="H9" s="513" t="s">
        <v>17</v>
      </c>
    </row>
    <row r="10" spans="2:8" ht="23.25" customHeight="1" thickBot="1" x14ac:dyDescent="0.4">
      <c r="C10" s="501"/>
      <c r="D10" s="279">
        <v>2018</v>
      </c>
      <c r="E10" s="279">
        <v>2019</v>
      </c>
      <c r="F10" s="279">
        <v>2020</v>
      </c>
      <c r="G10" s="514"/>
      <c r="H10" s="514"/>
    </row>
    <row r="11" spans="2:8" x14ac:dyDescent="0.35">
      <c r="C11" s="277" t="s">
        <v>608</v>
      </c>
      <c r="D11" s="347">
        <v>0</v>
      </c>
      <c r="E11" s="347">
        <v>0</v>
      </c>
      <c r="F11" s="347">
        <v>0</v>
      </c>
      <c r="G11" s="347">
        <v>0</v>
      </c>
      <c r="H11" s="348">
        <v>0</v>
      </c>
    </row>
    <row r="12" spans="2:8" ht="20" x14ac:dyDescent="0.35">
      <c r="C12" s="251" t="s">
        <v>609</v>
      </c>
      <c r="D12" s="348">
        <v>0</v>
      </c>
      <c r="E12" s="348">
        <v>0</v>
      </c>
      <c r="F12" s="348">
        <v>0</v>
      </c>
      <c r="G12" s="348">
        <v>0</v>
      </c>
      <c r="H12" s="348">
        <v>0</v>
      </c>
    </row>
    <row r="13" spans="2:8" x14ac:dyDescent="0.35">
      <c r="C13" s="284" t="s">
        <v>610</v>
      </c>
      <c r="D13" s="348">
        <v>0</v>
      </c>
      <c r="E13" s="348">
        <v>0</v>
      </c>
      <c r="F13" s="348">
        <v>0</v>
      </c>
      <c r="G13" s="349"/>
      <c r="H13" s="349"/>
    </row>
    <row r="14" spans="2:8" x14ac:dyDescent="0.35">
      <c r="C14" s="284" t="s">
        <v>611</v>
      </c>
      <c r="D14" s="348">
        <v>0</v>
      </c>
      <c r="E14" s="348">
        <v>0</v>
      </c>
      <c r="F14" s="348">
        <v>0</v>
      </c>
      <c r="G14" s="349"/>
      <c r="H14" s="349"/>
    </row>
    <row r="15" spans="2:8" ht="15" thickBot="1" x14ac:dyDescent="0.4">
      <c r="C15" s="45" t="s">
        <v>612</v>
      </c>
      <c r="D15" s="428">
        <v>12648</v>
      </c>
      <c r="E15" s="428">
        <v>11960</v>
      </c>
      <c r="F15" s="428">
        <v>2482</v>
      </c>
      <c r="G15" s="350">
        <v>1738</v>
      </c>
      <c r="H15" s="350">
        <v>21720</v>
      </c>
    </row>
  </sheetData>
  <sheetProtection algorithmName="SHA-512" hashValue="w4IXRu1knmXK7OgCXPreNhpfuQZlgtBY2ww/POHYBayvKO/1zkantp31BjuEDHlA6S2a7tSUCDQngBQljDY2Fg==" saltValue="hx3GZvXctwwNmme+IMelTQ==" spinCount="100000" sheet="1" formatCells="0" formatColumns="0" formatRows="0" insertColumns="0" insertRows="0" insertHyperlinks="0" deleteColumns="0" deleteRows="0" sort="0" autoFilter="0" pivotTables="0"/>
  <mergeCells count="6">
    <mergeCell ref="B6:H6"/>
    <mergeCell ref="C9:C10"/>
    <mergeCell ref="H9:H10"/>
    <mergeCell ref="D9:F9"/>
    <mergeCell ref="G9:G10"/>
    <mergeCell ref="C8:H8"/>
  </mergeCells>
  <hyperlinks>
    <hyperlink ref="B2" location="Tartalom!A1" display="Back to contents page" xr:uid="{00000000-0004-0000-2400-000000000000}"/>
  </hyperlinks>
  <pageMargins left="0.7" right="0.7" top="0.75" bottom="0.75" header="0.3" footer="0.3"/>
  <pageSetup paperSize="9"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B1:H29"/>
  <sheetViews>
    <sheetView showGridLines="0" workbookViewId="0">
      <selection activeCell="K27" sqref="K27"/>
    </sheetView>
  </sheetViews>
  <sheetFormatPr defaultRowHeight="14.5" x14ac:dyDescent="0.35"/>
  <cols>
    <col min="1" max="1" width="4.453125" customWidth="1"/>
    <col min="2" max="2" width="6.1796875" customWidth="1"/>
    <col min="3" max="3" width="10.81640625" customWidth="1"/>
    <col min="4" max="4" width="44.81640625" customWidth="1"/>
    <col min="5" max="5" width="15.54296875" customWidth="1"/>
    <col min="6" max="6" width="15.453125" customWidth="1"/>
    <col min="7" max="7" width="13.81640625" customWidth="1"/>
    <col min="8" max="8" width="16.453125" customWidth="1"/>
  </cols>
  <sheetData>
    <row r="1" spans="2:8" ht="12.75" customHeight="1" x14ac:dyDescent="0.35"/>
    <row r="2" spans="2:8" x14ac:dyDescent="0.35">
      <c r="B2" s="181" t="s">
        <v>0</v>
      </c>
      <c r="C2" s="351"/>
      <c r="D2" s="351"/>
      <c r="E2" s="351"/>
      <c r="F2" s="351"/>
      <c r="G2" s="351"/>
    </row>
    <row r="3" spans="2:8" x14ac:dyDescent="0.35">
      <c r="B3" s="1"/>
      <c r="C3" s="1"/>
      <c r="D3" s="1"/>
      <c r="E3" s="1"/>
      <c r="F3" s="1"/>
      <c r="G3" s="1"/>
    </row>
    <row r="4" spans="2:8" ht="15.5" x14ac:dyDescent="0.35">
      <c r="B4" s="352" t="s">
        <v>820</v>
      </c>
      <c r="C4" s="2"/>
      <c r="D4" s="2"/>
      <c r="E4" s="2"/>
      <c r="F4" s="2"/>
      <c r="G4" s="2"/>
    </row>
    <row r="5" spans="2:8" ht="2.15" customHeight="1" x14ac:dyDescent="0.35">
      <c r="B5" s="1"/>
      <c r="C5" s="1"/>
      <c r="D5" s="1"/>
      <c r="E5" s="1"/>
      <c r="F5" s="1"/>
      <c r="G5" s="1"/>
    </row>
    <row r="6" spans="2:8" ht="2.15" customHeight="1" x14ac:dyDescent="0.35">
      <c r="B6" s="487"/>
      <c r="C6" s="487"/>
      <c r="D6" s="487"/>
      <c r="E6" s="487"/>
      <c r="F6" s="487"/>
      <c r="G6" s="487"/>
      <c r="H6" s="487"/>
    </row>
    <row r="7" spans="2:8" ht="2.15" customHeight="1" x14ac:dyDescent="0.35">
      <c r="B7" s="353"/>
      <c r="C7" s="354"/>
      <c r="D7" s="354"/>
      <c r="E7" s="354"/>
      <c r="F7" s="354"/>
      <c r="G7" s="354"/>
    </row>
    <row r="8" spans="2:8" ht="15" thickBot="1" x14ac:dyDescent="0.4">
      <c r="B8" s="32"/>
      <c r="C8" s="448">
        <v>44561</v>
      </c>
      <c r="D8" s="448"/>
      <c r="E8" s="448"/>
      <c r="F8" s="448"/>
      <c r="G8" s="448"/>
      <c r="H8" s="448"/>
    </row>
    <row r="9" spans="2:8" ht="41.25" customHeight="1" thickBot="1" x14ac:dyDescent="0.4">
      <c r="B9" s="108"/>
      <c r="C9" s="522" t="s">
        <v>821</v>
      </c>
      <c r="D9" s="522"/>
      <c r="E9" s="345" t="s">
        <v>822</v>
      </c>
      <c r="F9" s="345" t="s">
        <v>823</v>
      </c>
      <c r="G9" s="364" t="s">
        <v>824</v>
      </c>
      <c r="H9" s="364" t="s">
        <v>825</v>
      </c>
    </row>
    <row r="10" spans="2:8" x14ac:dyDescent="0.35">
      <c r="B10" s="114">
        <v>1</v>
      </c>
      <c r="C10" s="523" t="s">
        <v>826</v>
      </c>
      <c r="D10" s="365" t="s">
        <v>827</v>
      </c>
      <c r="E10" s="366">
        <v>4</v>
      </c>
      <c r="F10" s="366">
        <v>7</v>
      </c>
      <c r="G10" s="366">
        <v>1</v>
      </c>
      <c r="H10" s="348">
        <v>19</v>
      </c>
    </row>
    <row r="11" spans="2:8" x14ac:dyDescent="0.35">
      <c r="B11" s="111">
        <v>2</v>
      </c>
      <c r="C11" s="524"/>
      <c r="D11" s="365" t="s">
        <v>828</v>
      </c>
      <c r="E11" s="366">
        <v>8</v>
      </c>
      <c r="F11" s="366">
        <v>0</v>
      </c>
      <c r="G11" s="366">
        <v>142</v>
      </c>
      <c r="H11" s="348">
        <v>496</v>
      </c>
    </row>
    <row r="12" spans="2:8" x14ac:dyDescent="0.35">
      <c r="B12" s="111">
        <v>3</v>
      </c>
      <c r="C12" s="524"/>
      <c r="D12" s="367" t="s">
        <v>829</v>
      </c>
      <c r="E12" s="366">
        <v>8</v>
      </c>
      <c r="F12" s="366">
        <v>0</v>
      </c>
      <c r="G12" s="366">
        <v>128</v>
      </c>
      <c r="H12" s="348">
        <v>445</v>
      </c>
    </row>
    <row r="13" spans="2:8" ht="20" x14ac:dyDescent="0.35">
      <c r="B13" s="111" t="s">
        <v>830</v>
      </c>
      <c r="C13" s="524"/>
      <c r="D13" s="368" t="s">
        <v>831</v>
      </c>
      <c r="E13" s="366">
        <v>0</v>
      </c>
      <c r="F13" s="366">
        <v>0</v>
      </c>
      <c r="G13" s="366">
        <v>0</v>
      </c>
      <c r="H13" s="348">
        <v>0</v>
      </c>
    </row>
    <row r="14" spans="2:8" ht="20" x14ac:dyDescent="0.35">
      <c r="B14" s="111">
        <v>5</v>
      </c>
      <c r="C14" s="524"/>
      <c r="D14" s="368" t="s">
        <v>832</v>
      </c>
      <c r="E14" s="366">
        <v>0</v>
      </c>
      <c r="F14" s="366">
        <v>0</v>
      </c>
      <c r="G14" s="366">
        <v>0</v>
      </c>
      <c r="H14" s="348">
        <v>0</v>
      </c>
    </row>
    <row r="15" spans="2:8" x14ac:dyDescent="0.35">
      <c r="B15" s="111" t="s">
        <v>833</v>
      </c>
      <c r="C15" s="524"/>
      <c r="D15" s="367" t="s">
        <v>834</v>
      </c>
      <c r="E15" s="366">
        <v>0</v>
      </c>
      <c r="F15" s="366">
        <v>0</v>
      </c>
      <c r="G15" s="366">
        <v>0</v>
      </c>
      <c r="H15" s="348">
        <v>0</v>
      </c>
    </row>
    <row r="16" spans="2:8" x14ac:dyDescent="0.35">
      <c r="B16" s="129">
        <v>7</v>
      </c>
      <c r="C16" s="525"/>
      <c r="D16" s="369" t="s">
        <v>835</v>
      </c>
      <c r="E16" s="370">
        <v>0</v>
      </c>
      <c r="F16" s="370">
        <v>0</v>
      </c>
      <c r="G16" s="370">
        <v>14</v>
      </c>
      <c r="H16" s="415">
        <v>51</v>
      </c>
    </row>
    <row r="17" spans="2:8" x14ac:dyDescent="0.35">
      <c r="B17" s="371">
        <v>9</v>
      </c>
      <c r="C17" s="526" t="s">
        <v>836</v>
      </c>
      <c r="D17" s="372" t="s">
        <v>827</v>
      </c>
      <c r="E17" s="373">
        <v>0</v>
      </c>
      <c r="F17" s="373">
        <v>0</v>
      </c>
      <c r="G17" s="373">
        <v>1</v>
      </c>
      <c r="H17" s="416">
        <v>19</v>
      </c>
    </row>
    <row r="18" spans="2:8" x14ac:dyDescent="0.35">
      <c r="B18" s="111">
        <v>10</v>
      </c>
      <c r="C18" s="524"/>
      <c r="D18" s="365" t="s">
        <v>837</v>
      </c>
      <c r="E18" s="366">
        <v>0</v>
      </c>
      <c r="F18" s="366">
        <v>0</v>
      </c>
      <c r="G18" s="366">
        <v>76</v>
      </c>
      <c r="H18" s="348">
        <v>121</v>
      </c>
    </row>
    <row r="19" spans="2:8" x14ac:dyDescent="0.35">
      <c r="B19" s="111">
        <v>11</v>
      </c>
      <c r="C19" s="524"/>
      <c r="D19" s="367" t="s">
        <v>829</v>
      </c>
      <c r="E19" s="366">
        <v>0</v>
      </c>
      <c r="F19" s="366">
        <v>0</v>
      </c>
      <c r="G19" s="366">
        <v>38</v>
      </c>
      <c r="H19" s="348">
        <v>69</v>
      </c>
    </row>
    <row r="20" spans="2:8" x14ac:dyDescent="0.35">
      <c r="B20" s="111">
        <v>12</v>
      </c>
      <c r="C20" s="524"/>
      <c r="D20" s="374" t="s">
        <v>838</v>
      </c>
      <c r="E20" s="366">
        <v>0</v>
      </c>
      <c r="F20" s="366">
        <v>0</v>
      </c>
      <c r="G20" s="366">
        <v>23</v>
      </c>
      <c r="H20" s="348">
        <v>21</v>
      </c>
    </row>
    <row r="21" spans="2:8" ht="20" x14ac:dyDescent="0.35">
      <c r="B21" s="111" t="s">
        <v>839</v>
      </c>
      <c r="C21" s="524"/>
      <c r="D21" s="368" t="s">
        <v>831</v>
      </c>
      <c r="E21" s="366">
        <v>0</v>
      </c>
      <c r="F21" s="366">
        <v>0</v>
      </c>
      <c r="G21" s="366">
        <v>38</v>
      </c>
      <c r="H21" s="348">
        <v>52</v>
      </c>
    </row>
    <row r="22" spans="2:8" x14ac:dyDescent="0.35">
      <c r="B22" s="111" t="s">
        <v>840</v>
      </c>
      <c r="C22" s="524"/>
      <c r="D22" s="374" t="s">
        <v>838</v>
      </c>
      <c r="E22" s="366">
        <v>0</v>
      </c>
      <c r="F22" s="366">
        <v>0</v>
      </c>
      <c r="G22" s="366">
        <v>23</v>
      </c>
      <c r="H22" s="348">
        <v>21</v>
      </c>
    </row>
    <row r="23" spans="2:8" ht="20" x14ac:dyDescent="0.35">
      <c r="B23" s="111" t="s">
        <v>841</v>
      </c>
      <c r="C23" s="524"/>
      <c r="D23" s="368" t="s">
        <v>832</v>
      </c>
      <c r="E23" s="366">
        <v>0</v>
      </c>
      <c r="F23" s="366">
        <v>0</v>
      </c>
      <c r="G23" s="366">
        <v>0</v>
      </c>
      <c r="H23" s="348">
        <v>0</v>
      </c>
    </row>
    <row r="24" spans="2:8" x14ac:dyDescent="0.35">
      <c r="B24" s="111" t="s">
        <v>842</v>
      </c>
      <c r="C24" s="524"/>
      <c r="D24" s="374" t="s">
        <v>838</v>
      </c>
      <c r="E24" s="366">
        <v>0</v>
      </c>
      <c r="F24" s="366">
        <v>0</v>
      </c>
      <c r="G24" s="366">
        <v>0</v>
      </c>
      <c r="H24" s="348">
        <v>0</v>
      </c>
    </row>
    <row r="25" spans="2:8" x14ac:dyDescent="0.35">
      <c r="B25" s="111" t="s">
        <v>843</v>
      </c>
      <c r="C25" s="524"/>
      <c r="D25" s="367" t="s">
        <v>834</v>
      </c>
      <c r="E25" s="366">
        <v>0</v>
      </c>
      <c r="F25" s="366">
        <v>0</v>
      </c>
      <c r="G25" s="366">
        <v>0</v>
      </c>
      <c r="H25" s="348">
        <v>0</v>
      </c>
    </row>
    <row r="26" spans="2:8" x14ac:dyDescent="0.35">
      <c r="B26" s="111" t="s">
        <v>844</v>
      </c>
      <c r="C26" s="524"/>
      <c r="D26" s="374" t="s">
        <v>838</v>
      </c>
      <c r="E26" s="366">
        <v>0</v>
      </c>
      <c r="F26" s="366">
        <v>0</v>
      </c>
      <c r="G26" s="366">
        <v>0</v>
      </c>
      <c r="H26" s="348">
        <v>0</v>
      </c>
    </row>
    <row r="27" spans="2:8" x14ac:dyDescent="0.35">
      <c r="B27" s="111">
        <v>15</v>
      </c>
      <c r="C27" s="524"/>
      <c r="D27" s="367" t="s">
        <v>835</v>
      </c>
      <c r="E27" s="366">
        <v>0</v>
      </c>
      <c r="F27" s="366">
        <v>0</v>
      </c>
      <c r="G27" s="366">
        <v>0</v>
      </c>
      <c r="H27" s="348">
        <v>0</v>
      </c>
    </row>
    <row r="28" spans="2:8" x14ac:dyDescent="0.35">
      <c r="B28" s="129">
        <v>16</v>
      </c>
      <c r="C28" s="525"/>
      <c r="D28" s="375" t="s">
        <v>838</v>
      </c>
      <c r="E28" s="370">
        <v>0</v>
      </c>
      <c r="F28" s="370">
        <v>0</v>
      </c>
      <c r="G28" s="370">
        <v>0</v>
      </c>
      <c r="H28" s="415">
        <v>0</v>
      </c>
    </row>
    <row r="29" spans="2:8" ht="15" thickBot="1" x14ac:dyDescent="0.4">
      <c r="B29" s="116">
        <v>17</v>
      </c>
      <c r="C29" s="376" t="s">
        <v>845</v>
      </c>
      <c r="D29" s="376"/>
      <c r="E29" s="377">
        <v>8</v>
      </c>
      <c r="F29" s="377">
        <v>0</v>
      </c>
      <c r="G29" s="377">
        <v>218</v>
      </c>
      <c r="H29" s="350">
        <v>617</v>
      </c>
    </row>
  </sheetData>
  <sheetProtection algorithmName="SHA-512" hashValue="YWM/ZLmGKOVGPlNfoxvR/AQDgxVilQw0TsWYgkv2orI5T/W5AbaVUgTCiRRyuNQUayjjXrjyxgku9vRRpZb5PA==" saltValue="jqCpYsReg2Fd2/AloQw7ug==" spinCount="100000" sheet="1" formatCells="0" formatColumns="0" formatRows="0" insertColumns="0" insertRows="0" insertHyperlinks="0" deleteColumns="0" deleteRows="0" sort="0" autoFilter="0" pivotTables="0"/>
  <mergeCells count="5">
    <mergeCell ref="B6:H6"/>
    <mergeCell ref="C8:H8"/>
    <mergeCell ref="C9:D9"/>
    <mergeCell ref="C10:C16"/>
    <mergeCell ref="C17:C28"/>
  </mergeCells>
  <hyperlinks>
    <hyperlink ref="B2" location="Tartalom!A1" display="Back to contents page" xr:uid="{00000000-0004-0000-2500-000000000000}"/>
  </hyperlinks>
  <pageMargins left="0.7" right="0.7" top="0.75" bottom="0.75" header="0.3" footer="0.3"/>
  <pageSetup paperSize="9"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dimension ref="B1:G23"/>
  <sheetViews>
    <sheetView showGridLines="0" workbookViewId="0">
      <selection activeCell="G22" sqref="G22"/>
    </sheetView>
  </sheetViews>
  <sheetFormatPr defaultRowHeight="14.5" x14ac:dyDescent="0.35"/>
  <cols>
    <col min="1" max="1" width="4.453125" customWidth="1"/>
    <col min="2" max="2" width="6.1796875" customWidth="1"/>
    <col min="3" max="3" width="62.54296875" customWidth="1"/>
    <col min="4" max="4" width="15.54296875" customWidth="1"/>
    <col min="5" max="5" width="15.453125" customWidth="1"/>
    <col min="6" max="6" width="13.81640625" customWidth="1"/>
    <col min="7" max="7" width="16.453125" customWidth="1"/>
  </cols>
  <sheetData>
    <row r="1" spans="2:7" ht="12.75" customHeight="1" x14ac:dyDescent="0.35"/>
    <row r="2" spans="2:7" x14ac:dyDescent="0.35">
      <c r="B2" s="181" t="s">
        <v>0</v>
      </c>
      <c r="C2" s="351"/>
      <c r="D2" s="351"/>
      <c r="E2" s="351"/>
      <c r="F2" s="351"/>
    </row>
    <row r="3" spans="2:7" x14ac:dyDescent="0.35">
      <c r="B3" s="1"/>
      <c r="C3" s="1"/>
      <c r="D3" s="1"/>
      <c r="E3" s="1"/>
      <c r="F3" s="1"/>
    </row>
    <row r="4" spans="2:7" ht="15.5" x14ac:dyDescent="0.35">
      <c r="B4" s="352" t="s">
        <v>846</v>
      </c>
      <c r="C4" s="2"/>
      <c r="D4" s="2"/>
      <c r="E4" s="2"/>
      <c r="F4" s="2"/>
    </row>
    <row r="5" spans="2:7" ht="2.15" customHeight="1" x14ac:dyDescent="0.35">
      <c r="B5" s="1"/>
      <c r="C5" s="1"/>
      <c r="D5" s="1"/>
      <c r="E5" s="1"/>
      <c r="F5" s="1"/>
    </row>
    <row r="6" spans="2:7" ht="2.15" customHeight="1" x14ac:dyDescent="0.35">
      <c r="B6" s="487"/>
      <c r="C6" s="487"/>
      <c r="D6" s="487"/>
      <c r="E6" s="487"/>
      <c r="F6" s="487"/>
      <c r="G6" s="487"/>
    </row>
    <row r="7" spans="2:7" ht="2.15" customHeight="1" x14ac:dyDescent="0.35">
      <c r="B7" s="353"/>
      <c r="C7" s="354"/>
      <c r="D7" s="354"/>
      <c r="E7" s="354"/>
      <c r="F7" s="354"/>
    </row>
    <row r="8" spans="2:7" ht="15" thickBot="1" x14ac:dyDescent="0.4">
      <c r="B8" s="32"/>
      <c r="C8" s="448">
        <v>44561</v>
      </c>
      <c r="D8" s="448"/>
      <c r="E8" s="448"/>
      <c r="F8" s="448"/>
      <c r="G8" s="448"/>
    </row>
    <row r="9" spans="2:7" ht="41.25" customHeight="1" thickBot="1" x14ac:dyDescent="0.4">
      <c r="C9" s="378" t="s">
        <v>821</v>
      </c>
      <c r="D9" s="345" t="s">
        <v>822</v>
      </c>
      <c r="E9" s="345" t="s">
        <v>823</v>
      </c>
      <c r="F9" s="364" t="s">
        <v>824</v>
      </c>
      <c r="G9" s="364" t="s">
        <v>825</v>
      </c>
    </row>
    <row r="10" spans="2:7" x14ac:dyDescent="0.35">
      <c r="C10" s="255" t="s">
        <v>847</v>
      </c>
      <c r="D10" s="379"/>
      <c r="E10" s="379"/>
      <c r="F10" s="379"/>
      <c r="G10" s="380"/>
    </row>
    <row r="11" spans="2:7" x14ac:dyDescent="0.35">
      <c r="C11" s="365" t="s">
        <v>848</v>
      </c>
      <c r="D11" s="366">
        <v>0</v>
      </c>
      <c r="E11" s="366">
        <v>0</v>
      </c>
      <c r="F11" s="366">
        <v>0</v>
      </c>
      <c r="G11" s="348">
        <v>0</v>
      </c>
    </row>
    <row r="12" spans="2:7" x14ac:dyDescent="0.35">
      <c r="C12" s="365" t="s">
        <v>849</v>
      </c>
      <c r="D12" s="366">
        <v>0</v>
      </c>
      <c r="E12" s="366">
        <v>0</v>
      </c>
      <c r="F12" s="366">
        <v>0</v>
      </c>
      <c r="G12" s="348">
        <v>0</v>
      </c>
    </row>
    <row r="13" spans="2:7" ht="20" x14ac:dyDescent="0.35">
      <c r="C13" s="381" t="s">
        <v>850</v>
      </c>
      <c r="D13" s="382">
        <v>0</v>
      </c>
      <c r="E13" s="382">
        <v>0</v>
      </c>
      <c r="F13" s="382">
        <v>0</v>
      </c>
      <c r="G13" s="417">
        <v>0</v>
      </c>
    </row>
    <row r="14" spans="2:7" x14ac:dyDescent="0.35">
      <c r="C14" s="383" t="s">
        <v>851</v>
      </c>
      <c r="D14" s="384"/>
      <c r="E14" s="384"/>
      <c r="F14" s="384"/>
      <c r="G14" s="418"/>
    </row>
    <row r="15" spans="2:7" ht="20" x14ac:dyDescent="0.35">
      <c r="C15" s="385" t="s">
        <v>852</v>
      </c>
      <c r="D15" s="366">
        <v>0</v>
      </c>
      <c r="E15" s="366">
        <v>0</v>
      </c>
      <c r="F15" s="366">
        <v>0</v>
      </c>
      <c r="G15" s="348">
        <v>0</v>
      </c>
    </row>
    <row r="16" spans="2:7" x14ac:dyDescent="0.35">
      <c r="C16" s="386" t="s">
        <v>853</v>
      </c>
      <c r="D16" s="382">
        <v>0</v>
      </c>
      <c r="E16" s="382">
        <v>0</v>
      </c>
      <c r="F16" s="382">
        <v>0</v>
      </c>
      <c r="G16" s="417">
        <v>0</v>
      </c>
    </row>
    <row r="17" spans="3:7" x14ac:dyDescent="0.35">
      <c r="C17" s="387" t="s">
        <v>854</v>
      </c>
      <c r="D17" s="384"/>
      <c r="E17" s="384"/>
      <c r="F17" s="384"/>
      <c r="G17" s="418"/>
    </row>
    <row r="18" spans="3:7" x14ac:dyDescent="0.35">
      <c r="C18" s="365" t="s">
        <v>855</v>
      </c>
      <c r="D18" s="366">
        <v>0</v>
      </c>
      <c r="E18" s="366">
        <v>0</v>
      </c>
      <c r="F18" s="366">
        <v>0</v>
      </c>
      <c r="G18" s="348">
        <v>0</v>
      </c>
    </row>
    <row r="19" spans="3:7" x14ac:dyDescent="0.35">
      <c r="C19" s="365" t="s">
        <v>856</v>
      </c>
      <c r="D19" s="366">
        <v>0</v>
      </c>
      <c r="E19" s="366">
        <v>0</v>
      </c>
      <c r="F19" s="366">
        <v>0</v>
      </c>
      <c r="G19" s="348">
        <v>0</v>
      </c>
    </row>
    <row r="20" spans="3:7" x14ac:dyDescent="0.35">
      <c r="C20" s="367" t="s">
        <v>857</v>
      </c>
      <c r="D20" s="366">
        <v>0</v>
      </c>
      <c r="E20" s="366">
        <v>0</v>
      </c>
      <c r="F20" s="366">
        <v>0</v>
      </c>
      <c r="G20" s="348">
        <v>0</v>
      </c>
    </row>
    <row r="21" spans="3:7" x14ac:dyDescent="0.35">
      <c r="C21" s="368" t="s">
        <v>858</v>
      </c>
      <c r="D21" s="366">
        <v>0</v>
      </c>
      <c r="E21" s="366">
        <v>0</v>
      </c>
      <c r="F21" s="366">
        <v>0</v>
      </c>
      <c r="G21" s="348">
        <v>0</v>
      </c>
    </row>
    <row r="22" spans="3:7" ht="20" x14ac:dyDescent="0.35">
      <c r="C22" s="368" t="s">
        <v>859</v>
      </c>
      <c r="D22" s="366">
        <v>0</v>
      </c>
      <c r="E22" s="366">
        <v>0</v>
      </c>
      <c r="F22" s="366">
        <v>0</v>
      </c>
      <c r="G22" s="348">
        <v>0</v>
      </c>
    </row>
    <row r="23" spans="3:7" ht="15" thickBot="1" x14ac:dyDescent="0.4">
      <c r="C23" s="388" t="s">
        <v>860</v>
      </c>
      <c r="D23" s="377">
        <v>0</v>
      </c>
      <c r="E23" s="377">
        <v>0</v>
      </c>
      <c r="F23" s="377">
        <v>0</v>
      </c>
      <c r="G23" s="350">
        <v>0</v>
      </c>
    </row>
  </sheetData>
  <sheetProtection algorithmName="SHA-512" hashValue="rm4DyA+efEk4Ler2q0QhvYMTpEShdT2V8atxH20sY6d9eWBb2JLLk9DdJiFQJ349CawJW6ATJyrOafZDV9IZtQ==" saltValue="CSsdQC4yfxWwwL/h2Il3Ig==" spinCount="100000" sheet="1" formatCells="0" formatColumns="0" formatRows="0" insertColumns="0" insertRows="0" insertHyperlinks="0" deleteColumns="0" deleteRows="0" sort="0" autoFilter="0" pivotTables="0"/>
  <mergeCells count="2">
    <mergeCell ref="B6:G6"/>
    <mergeCell ref="C8:G8"/>
  </mergeCells>
  <hyperlinks>
    <hyperlink ref="B2" location="Tartalom!A1" display="Back to contents page" xr:uid="{00000000-0004-0000-2600-000000000000}"/>
  </hyperlinks>
  <pageMargins left="0.7" right="0.7" top="0.75" bottom="0.75" header="0.3" footer="0.3"/>
  <pageSetup paperSize="9"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dimension ref="B1:K34"/>
  <sheetViews>
    <sheetView showGridLines="0" zoomScale="93" zoomScaleNormal="93" workbookViewId="0">
      <selection activeCell="C8" sqref="C8:K8"/>
    </sheetView>
  </sheetViews>
  <sheetFormatPr defaultRowHeight="14.5" x14ac:dyDescent="0.35"/>
  <cols>
    <col min="1" max="1" width="4.453125" customWidth="1"/>
    <col min="2" max="2" width="6.1796875" customWidth="1"/>
    <col min="3" max="3" width="46.81640625" customWidth="1"/>
    <col min="4" max="4" width="21.1796875" customWidth="1"/>
    <col min="5" max="5" width="15.453125" customWidth="1"/>
    <col min="6" max="6" width="13.81640625" customWidth="1"/>
    <col min="7" max="7" width="25.1796875" customWidth="1"/>
    <col min="8" max="8" width="22" customWidth="1"/>
    <col min="9" max="9" width="23.1796875" customWidth="1"/>
    <col min="10" max="10" width="18" customWidth="1"/>
    <col min="11" max="11" width="20.81640625" customWidth="1"/>
  </cols>
  <sheetData>
    <row r="1" spans="2:11" ht="12.75" customHeight="1" x14ac:dyDescent="0.35"/>
    <row r="2" spans="2:11" x14ac:dyDescent="0.35">
      <c r="B2" s="181" t="s">
        <v>0</v>
      </c>
      <c r="C2" s="351"/>
      <c r="D2" s="351"/>
      <c r="E2" s="351"/>
      <c r="F2" s="351"/>
      <c r="G2" s="351"/>
      <c r="H2" s="351"/>
      <c r="I2" s="351"/>
      <c r="J2" s="351"/>
    </row>
    <row r="3" spans="2:11" x14ac:dyDescent="0.35">
      <c r="B3" s="1"/>
      <c r="C3" s="1"/>
      <c r="D3" s="1"/>
      <c r="E3" s="1"/>
      <c r="F3" s="1"/>
      <c r="G3" s="1"/>
      <c r="H3" s="1"/>
      <c r="I3" s="1"/>
      <c r="J3" s="1"/>
    </row>
    <row r="4" spans="2:11" ht="15.5" x14ac:dyDescent="0.35">
      <c r="B4" s="352" t="s">
        <v>861</v>
      </c>
      <c r="C4" s="2"/>
      <c r="D4" s="2"/>
      <c r="E4" s="2"/>
      <c r="F4" s="2"/>
      <c r="G4" s="2"/>
      <c r="H4" s="2"/>
      <c r="I4" s="2"/>
      <c r="J4" s="2"/>
    </row>
    <row r="5" spans="2:11" ht="2.15" customHeight="1" x14ac:dyDescent="0.35">
      <c r="B5" s="1"/>
      <c r="C5" s="1"/>
      <c r="D5" s="1"/>
      <c r="E5" s="1"/>
      <c r="F5" s="1"/>
      <c r="G5" s="1"/>
      <c r="H5" s="1"/>
      <c r="I5" s="1"/>
      <c r="J5" s="1"/>
    </row>
    <row r="6" spans="2:11" ht="2.15" customHeight="1" x14ac:dyDescent="0.35">
      <c r="B6" s="487"/>
      <c r="C6" s="487"/>
      <c r="D6" s="487"/>
      <c r="E6" s="487"/>
      <c r="F6" s="487"/>
      <c r="G6" s="487"/>
      <c r="H6" s="487"/>
      <c r="I6" s="487"/>
      <c r="J6" s="487"/>
      <c r="K6" s="487"/>
    </row>
    <row r="7" spans="2:11" ht="2.15" customHeight="1" x14ac:dyDescent="0.35">
      <c r="B7" s="353"/>
      <c r="C7" s="354"/>
      <c r="D7" s="354"/>
      <c r="E7" s="354"/>
      <c r="F7" s="354"/>
      <c r="G7" s="354"/>
      <c r="H7" s="354"/>
      <c r="I7" s="354"/>
      <c r="J7" s="354"/>
    </row>
    <row r="8" spans="2:11" ht="15" thickBot="1" x14ac:dyDescent="0.4">
      <c r="B8" s="32"/>
      <c r="C8" s="448">
        <v>44561</v>
      </c>
      <c r="D8" s="448"/>
      <c r="E8" s="448"/>
      <c r="F8" s="448"/>
      <c r="G8" s="448"/>
      <c r="H8" s="448"/>
      <c r="I8" s="448"/>
      <c r="J8" s="448"/>
      <c r="K8" s="448"/>
    </row>
    <row r="9" spans="2:11" ht="74" thickBot="1" x14ac:dyDescent="0.4">
      <c r="C9" s="378" t="s">
        <v>821</v>
      </c>
      <c r="D9" s="345" t="s">
        <v>862</v>
      </c>
      <c r="E9" s="345" t="s">
        <v>863</v>
      </c>
      <c r="F9" s="364" t="s">
        <v>864</v>
      </c>
      <c r="G9" s="364" t="s">
        <v>865</v>
      </c>
      <c r="H9" s="364" t="s">
        <v>866</v>
      </c>
      <c r="I9" s="364" t="s">
        <v>867</v>
      </c>
      <c r="J9" s="364" t="s">
        <v>868</v>
      </c>
      <c r="K9" s="364" t="s">
        <v>869</v>
      </c>
    </row>
    <row r="10" spans="2:11" x14ac:dyDescent="0.35">
      <c r="C10" s="389" t="s">
        <v>822</v>
      </c>
      <c r="D10" s="390">
        <v>0</v>
      </c>
      <c r="E10" s="390">
        <v>0</v>
      </c>
      <c r="F10" s="390">
        <v>0</v>
      </c>
      <c r="G10" s="390">
        <v>0</v>
      </c>
      <c r="H10" s="390">
        <v>0</v>
      </c>
      <c r="I10" s="390">
        <v>0</v>
      </c>
      <c r="J10" s="390">
        <v>0</v>
      </c>
      <c r="K10" s="419">
        <v>0</v>
      </c>
    </row>
    <row r="11" spans="2:11" x14ac:dyDescent="0.35">
      <c r="C11" s="367" t="s">
        <v>870</v>
      </c>
      <c r="D11" s="366">
        <v>0</v>
      </c>
      <c r="E11" s="366">
        <v>0</v>
      </c>
      <c r="F11" s="366">
        <v>0</v>
      </c>
      <c r="G11" s="366">
        <v>0</v>
      </c>
      <c r="H11" s="366">
        <v>0</v>
      </c>
      <c r="I11" s="366">
        <v>0</v>
      </c>
      <c r="J11" s="366">
        <v>0</v>
      </c>
      <c r="K11" s="348">
        <v>0</v>
      </c>
    </row>
    <row r="12" spans="2:11" x14ac:dyDescent="0.35">
      <c r="C12" s="367" t="s">
        <v>871</v>
      </c>
      <c r="D12" s="366">
        <v>0</v>
      </c>
      <c r="E12" s="366">
        <v>0</v>
      </c>
      <c r="F12" s="366">
        <v>0</v>
      </c>
      <c r="G12" s="366">
        <v>0</v>
      </c>
      <c r="H12" s="366">
        <v>0</v>
      </c>
      <c r="I12" s="366">
        <v>0</v>
      </c>
      <c r="J12" s="366">
        <v>0</v>
      </c>
      <c r="K12" s="348">
        <v>0</v>
      </c>
    </row>
    <row r="13" spans="2:11" ht="29.25" customHeight="1" x14ac:dyDescent="0.35">
      <c r="C13" s="368" t="s">
        <v>872</v>
      </c>
      <c r="D13" s="366">
        <v>0</v>
      </c>
      <c r="E13" s="366">
        <v>0</v>
      </c>
      <c r="F13" s="366">
        <v>0</v>
      </c>
      <c r="G13" s="366">
        <v>0</v>
      </c>
      <c r="H13" s="366">
        <v>0</v>
      </c>
      <c r="I13" s="366">
        <v>0</v>
      </c>
      <c r="J13" s="366">
        <v>0</v>
      </c>
      <c r="K13" s="348">
        <v>0</v>
      </c>
    </row>
    <row r="14" spans="2:11" x14ac:dyDescent="0.35">
      <c r="C14" s="368" t="s">
        <v>31</v>
      </c>
      <c r="D14" s="366">
        <v>0</v>
      </c>
      <c r="E14" s="366">
        <v>0</v>
      </c>
      <c r="F14" s="366">
        <v>0</v>
      </c>
      <c r="G14" s="366">
        <v>0</v>
      </c>
      <c r="H14" s="366">
        <v>0</v>
      </c>
      <c r="I14" s="366">
        <v>0</v>
      </c>
      <c r="J14" s="366">
        <v>0</v>
      </c>
      <c r="K14" s="348">
        <v>0</v>
      </c>
    </row>
    <row r="15" spans="2:11" x14ac:dyDescent="0.35">
      <c r="C15" s="391" t="s">
        <v>873</v>
      </c>
      <c r="D15" s="382">
        <v>0</v>
      </c>
      <c r="E15" s="382">
        <v>0</v>
      </c>
      <c r="F15" s="382">
        <v>0</v>
      </c>
      <c r="G15" s="382">
        <v>0</v>
      </c>
      <c r="H15" s="382">
        <v>0</v>
      </c>
      <c r="I15" s="382">
        <v>0</v>
      </c>
      <c r="J15" s="382">
        <v>0</v>
      </c>
      <c r="K15" s="417">
        <v>0</v>
      </c>
    </row>
    <row r="16" spans="2:11" x14ac:dyDescent="0.35">
      <c r="C16" s="392" t="s">
        <v>823</v>
      </c>
      <c r="D16" s="393">
        <v>0</v>
      </c>
      <c r="E16" s="393">
        <v>0</v>
      </c>
      <c r="F16" s="393">
        <v>0</v>
      </c>
      <c r="G16" s="393">
        <v>0</v>
      </c>
      <c r="H16" s="393">
        <v>0</v>
      </c>
      <c r="I16" s="393">
        <v>0</v>
      </c>
      <c r="J16" s="393">
        <v>0</v>
      </c>
      <c r="K16" s="420">
        <v>0</v>
      </c>
    </row>
    <row r="17" spans="3:11" x14ac:dyDescent="0.35">
      <c r="C17" s="367" t="s">
        <v>870</v>
      </c>
      <c r="D17" s="366">
        <v>0</v>
      </c>
      <c r="E17" s="366">
        <v>0</v>
      </c>
      <c r="F17" s="366">
        <v>0</v>
      </c>
      <c r="G17" s="366">
        <v>0</v>
      </c>
      <c r="H17" s="366">
        <v>0</v>
      </c>
      <c r="I17" s="366">
        <v>0</v>
      </c>
      <c r="J17" s="366">
        <v>0</v>
      </c>
      <c r="K17" s="348">
        <v>0</v>
      </c>
    </row>
    <row r="18" spans="3:11" x14ac:dyDescent="0.35">
      <c r="C18" s="367" t="s">
        <v>871</v>
      </c>
      <c r="D18" s="366">
        <v>0</v>
      </c>
      <c r="E18" s="366">
        <v>0</v>
      </c>
      <c r="F18" s="366">
        <v>0</v>
      </c>
      <c r="G18" s="366">
        <v>0</v>
      </c>
      <c r="H18" s="366">
        <v>0</v>
      </c>
      <c r="I18" s="366">
        <v>0</v>
      </c>
      <c r="J18" s="366">
        <v>0</v>
      </c>
      <c r="K18" s="348">
        <v>0</v>
      </c>
    </row>
    <row r="19" spans="3:11" ht="20" x14ac:dyDescent="0.35">
      <c r="C19" s="368" t="s">
        <v>872</v>
      </c>
      <c r="D19" s="366">
        <v>0</v>
      </c>
      <c r="E19" s="366">
        <v>0</v>
      </c>
      <c r="F19" s="366">
        <v>0</v>
      </c>
      <c r="G19" s="366">
        <v>0</v>
      </c>
      <c r="H19" s="366">
        <v>0</v>
      </c>
      <c r="I19" s="366">
        <v>0</v>
      </c>
      <c r="J19" s="366">
        <v>0</v>
      </c>
      <c r="K19" s="348">
        <v>0</v>
      </c>
    </row>
    <row r="20" spans="3:11" x14ac:dyDescent="0.35">
      <c r="C20" s="368" t="s">
        <v>31</v>
      </c>
      <c r="D20" s="366">
        <v>0</v>
      </c>
      <c r="E20" s="366">
        <v>0</v>
      </c>
      <c r="F20" s="366">
        <v>0</v>
      </c>
      <c r="G20" s="366">
        <v>0</v>
      </c>
      <c r="H20" s="366">
        <v>0</v>
      </c>
      <c r="I20" s="366">
        <v>0</v>
      </c>
      <c r="J20" s="366">
        <v>0</v>
      </c>
      <c r="K20" s="348">
        <v>0</v>
      </c>
    </row>
    <row r="21" spans="3:11" x14ac:dyDescent="0.35">
      <c r="C21" s="391" t="s">
        <v>873</v>
      </c>
      <c r="D21" s="382">
        <v>0</v>
      </c>
      <c r="E21" s="382">
        <v>0</v>
      </c>
      <c r="F21" s="382">
        <v>0</v>
      </c>
      <c r="G21" s="382">
        <v>0</v>
      </c>
      <c r="H21" s="382">
        <v>0</v>
      </c>
      <c r="I21" s="382">
        <v>0</v>
      </c>
      <c r="J21" s="382">
        <v>0</v>
      </c>
      <c r="K21" s="417">
        <v>0</v>
      </c>
    </row>
    <row r="22" spans="3:11" x14ac:dyDescent="0.35">
      <c r="C22" s="392" t="s">
        <v>824</v>
      </c>
      <c r="D22" s="393">
        <v>160</v>
      </c>
      <c r="E22" s="393">
        <v>56</v>
      </c>
      <c r="F22" s="393">
        <v>102</v>
      </c>
      <c r="G22" s="393">
        <v>0</v>
      </c>
      <c r="H22" s="393">
        <v>0</v>
      </c>
      <c r="I22" s="393">
        <v>18</v>
      </c>
      <c r="J22" s="393">
        <v>56</v>
      </c>
      <c r="K22" s="420">
        <v>17</v>
      </c>
    </row>
    <row r="23" spans="3:11" x14ac:dyDescent="0.35">
      <c r="C23" s="367" t="s">
        <v>870</v>
      </c>
      <c r="D23" s="366">
        <v>80</v>
      </c>
      <c r="E23" s="366">
        <v>28</v>
      </c>
      <c r="F23" s="366">
        <v>51</v>
      </c>
      <c r="G23" s="366">
        <v>0</v>
      </c>
      <c r="H23" s="366">
        <v>0</v>
      </c>
      <c r="I23" s="366">
        <v>0</v>
      </c>
      <c r="J23" s="366">
        <v>28</v>
      </c>
      <c r="K23" s="348">
        <v>0</v>
      </c>
    </row>
    <row r="24" spans="3:11" x14ac:dyDescent="0.35">
      <c r="C24" s="367" t="s">
        <v>871</v>
      </c>
      <c r="D24" s="366">
        <v>80</v>
      </c>
      <c r="E24" s="366">
        <v>28</v>
      </c>
      <c r="F24" s="366">
        <v>51</v>
      </c>
      <c r="G24" s="366">
        <v>0</v>
      </c>
      <c r="H24" s="366">
        <v>0</v>
      </c>
      <c r="I24" s="366">
        <v>18</v>
      </c>
      <c r="J24" s="366">
        <v>28</v>
      </c>
      <c r="K24" s="348">
        <v>17</v>
      </c>
    </row>
    <row r="25" spans="3:11" ht="20" x14ac:dyDescent="0.35">
      <c r="C25" s="368" t="s">
        <v>872</v>
      </c>
      <c r="D25" s="366">
        <v>0</v>
      </c>
      <c r="E25" s="366">
        <v>0</v>
      </c>
      <c r="F25" s="366">
        <v>0</v>
      </c>
      <c r="G25" s="366">
        <v>0</v>
      </c>
      <c r="H25" s="366">
        <v>0</v>
      </c>
      <c r="I25" s="366">
        <v>0</v>
      </c>
      <c r="J25" s="366">
        <v>0</v>
      </c>
      <c r="K25" s="348">
        <v>0</v>
      </c>
    </row>
    <row r="26" spans="3:11" x14ac:dyDescent="0.35">
      <c r="C26" s="368" t="s">
        <v>31</v>
      </c>
      <c r="D26" s="366">
        <v>0</v>
      </c>
      <c r="E26" s="366">
        <v>0</v>
      </c>
      <c r="F26" s="366">
        <v>0</v>
      </c>
      <c r="G26" s="366">
        <v>0</v>
      </c>
      <c r="H26" s="366">
        <v>0</v>
      </c>
      <c r="I26" s="366">
        <v>0</v>
      </c>
      <c r="J26" s="366">
        <v>0</v>
      </c>
      <c r="K26" s="348">
        <v>0</v>
      </c>
    </row>
    <row r="27" spans="3:11" x14ac:dyDescent="0.35">
      <c r="C27" s="391" t="s">
        <v>873</v>
      </c>
      <c r="D27" s="382">
        <v>0</v>
      </c>
      <c r="E27" s="382">
        <v>0</v>
      </c>
      <c r="F27" s="382">
        <v>0</v>
      </c>
      <c r="G27" s="382">
        <v>0</v>
      </c>
      <c r="H27" s="382">
        <v>0</v>
      </c>
      <c r="I27" s="382">
        <v>0</v>
      </c>
      <c r="J27" s="382">
        <v>0</v>
      </c>
      <c r="K27" s="417">
        <v>0</v>
      </c>
    </row>
    <row r="28" spans="3:11" x14ac:dyDescent="0.35">
      <c r="C28" s="392" t="s">
        <v>825</v>
      </c>
      <c r="D28" s="393">
        <v>122</v>
      </c>
      <c r="E28" s="393">
        <v>40</v>
      </c>
      <c r="F28" s="393">
        <v>82</v>
      </c>
      <c r="G28" s="393">
        <v>-2</v>
      </c>
      <c r="H28" s="393">
        <v>-6</v>
      </c>
      <c r="I28" s="393">
        <v>10</v>
      </c>
      <c r="J28" s="393">
        <v>36</v>
      </c>
      <c r="K28" s="420">
        <v>16</v>
      </c>
    </row>
    <row r="29" spans="3:11" x14ac:dyDescent="0.35">
      <c r="C29" s="367" t="s">
        <v>870</v>
      </c>
      <c r="D29" s="366">
        <v>61</v>
      </c>
      <c r="E29" s="366">
        <v>20</v>
      </c>
      <c r="F29" s="366">
        <v>41</v>
      </c>
      <c r="G29" s="366">
        <v>-1</v>
      </c>
      <c r="H29" s="366">
        <v>-3</v>
      </c>
      <c r="I29" s="366">
        <v>0</v>
      </c>
      <c r="J29" s="366">
        <v>18</v>
      </c>
      <c r="K29" s="348">
        <v>0</v>
      </c>
    </row>
    <row r="30" spans="3:11" x14ac:dyDescent="0.35">
      <c r="C30" s="367" t="s">
        <v>871</v>
      </c>
      <c r="D30" s="366">
        <v>61</v>
      </c>
      <c r="E30" s="366">
        <v>20</v>
      </c>
      <c r="F30" s="366">
        <v>41</v>
      </c>
      <c r="G30" s="366">
        <v>-1</v>
      </c>
      <c r="H30" s="366">
        <v>-3</v>
      </c>
      <c r="I30" s="366">
        <v>10</v>
      </c>
      <c r="J30" s="366">
        <v>18</v>
      </c>
      <c r="K30" s="348">
        <v>16</v>
      </c>
    </row>
    <row r="31" spans="3:11" ht="20" x14ac:dyDescent="0.35">
      <c r="C31" s="368" t="s">
        <v>872</v>
      </c>
      <c r="D31" s="366">
        <v>0</v>
      </c>
      <c r="E31" s="366">
        <v>0</v>
      </c>
      <c r="F31" s="366">
        <v>0</v>
      </c>
      <c r="G31" s="366">
        <v>0</v>
      </c>
      <c r="H31" s="366">
        <v>0</v>
      </c>
      <c r="I31" s="366">
        <v>0</v>
      </c>
      <c r="J31" s="366">
        <v>0</v>
      </c>
      <c r="K31" s="348">
        <v>0</v>
      </c>
    </row>
    <row r="32" spans="3:11" x14ac:dyDescent="0.35">
      <c r="C32" s="368" t="s">
        <v>31</v>
      </c>
      <c r="D32" s="366">
        <v>0</v>
      </c>
      <c r="E32" s="366">
        <v>0</v>
      </c>
      <c r="F32" s="366">
        <v>0</v>
      </c>
      <c r="G32" s="366">
        <v>0</v>
      </c>
      <c r="H32" s="366">
        <v>0</v>
      </c>
      <c r="I32" s="366">
        <v>0</v>
      </c>
      <c r="J32" s="366">
        <v>0</v>
      </c>
      <c r="K32" s="348">
        <v>0</v>
      </c>
    </row>
    <row r="33" spans="3:11" x14ac:dyDescent="0.35">
      <c r="C33" s="391" t="s">
        <v>873</v>
      </c>
      <c r="D33" s="382">
        <v>0</v>
      </c>
      <c r="E33" s="382">
        <v>0</v>
      </c>
      <c r="F33" s="382">
        <v>0</v>
      </c>
      <c r="G33" s="382">
        <v>0</v>
      </c>
      <c r="H33" s="382">
        <v>0</v>
      </c>
      <c r="I33" s="382">
        <v>0</v>
      </c>
      <c r="J33" s="382">
        <v>0</v>
      </c>
      <c r="K33" s="417">
        <v>0</v>
      </c>
    </row>
    <row r="34" spans="3:11" ht="15" thickBot="1" x14ac:dyDescent="0.4">
      <c r="C34" s="394" t="s">
        <v>874</v>
      </c>
      <c r="D34" s="377">
        <v>282</v>
      </c>
      <c r="E34" s="377">
        <v>96</v>
      </c>
      <c r="F34" s="377">
        <v>184</v>
      </c>
      <c r="G34" s="377">
        <v>-2</v>
      </c>
      <c r="H34" s="377">
        <v>-6</v>
      </c>
      <c r="I34" s="377">
        <v>28</v>
      </c>
      <c r="J34" s="377">
        <v>92</v>
      </c>
      <c r="K34" s="350">
        <v>33</v>
      </c>
    </row>
  </sheetData>
  <sheetProtection algorithmName="SHA-512" hashValue="zbyd+leyQtWHh92QselcB8NPAeGQ122tO7rbcWTXUZsUVBSzZaCDWoPy1duby8RXrNan2b3USJrEhtchBGpU6g==" saltValue="QymOomfcUrZl0mkv6lz1uw==" spinCount="100000" sheet="1" formatCells="0" formatColumns="0" formatRows="0" insertColumns="0" insertRows="0" insertHyperlinks="0" deleteColumns="0" deleteRows="0" sort="0" autoFilter="0" pivotTables="0"/>
  <mergeCells count="2">
    <mergeCell ref="B6:K6"/>
    <mergeCell ref="C8:K8"/>
  </mergeCells>
  <hyperlinks>
    <hyperlink ref="B2" location="Tartalom!A1" display="Back to contents page" xr:uid="{00000000-0004-0000-2700-000000000000}"/>
  </hyperlinks>
  <pageMargins left="0.7" right="0.7" top="0.75" bottom="0.75" header="0.3" footer="0.3"/>
  <pageSetup paperSize="9"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dimension ref="B1:D21"/>
  <sheetViews>
    <sheetView showGridLines="0" zoomScale="85" zoomScaleNormal="85" workbookViewId="0">
      <selection activeCell="G14" sqref="G14"/>
    </sheetView>
  </sheetViews>
  <sheetFormatPr defaultRowHeight="14.5" x14ac:dyDescent="0.35"/>
  <cols>
    <col min="1" max="1" width="4.453125" customWidth="1"/>
    <col min="2" max="2" width="6.1796875" customWidth="1"/>
    <col min="3" max="3" width="36.1796875" customWidth="1"/>
    <col min="4" max="4" width="27.1796875" customWidth="1"/>
  </cols>
  <sheetData>
    <row r="1" spans="2:4" ht="12.75" customHeight="1" x14ac:dyDescent="0.35"/>
    <row r="2" spans="2:4" x14ac:dyDescent="0.35">
      <c r="B2" s="181" t="s">
        <v>0</v>
      </c>
      <c r="C2" s="351"/>
      <c r="D2" s="351"/>
    </row>
    <row r="3" spans="2:4" x14ac:dyDescent="0.35">
      <c r="B3" s="1"/>
      <c r="C3" s="1"/>
      <c r="D3" s="1"/>
    </row>
    <row r="4" spans="2:4" ht="15.5" x14ac:dyDescent="0.35">
      <c r="B4" s="352" t="s">
        <v>875</v>
      </c>
      <c r="C4" s="2"/>
      <c r="D4" s="2"/>
    </row>
    <row r="5" spans="2:4" ht="2.15" customHeight="1" x14ac:dyDescent="0.35">
      <c r="B5" s="1"/>
      <c r="C5" s="1"/>
      <c r="D5" s="1"/>
    </row>
    <row r="6" spans="2:4" ht="2.15" customHeight="1" x14ac:dyDescent="0.35">
      <c r="B6" s="487"/>
      <c r="C6" s="487"/>
      <c r="D6" s="487"/>
    </row>
    <row r="7" spans="2:4" ht="2.15" customHeight="1" x14ac:dyDescent="0.35">
      <c r="B7" s="353"/>
      <c r="C7" s="354"/>
      <c r="D7" s="354"/>
    </row>
    <row r="8" spans="2:4" ht="15" thickBot="1" x14ac:dyDescent="0.4">
      <c r="B8" s="32"/>
      <c r="C8" s="448">
        <v>44561</v>
      </c>
      <c r="D8" s="448"/>
    </row>
    <row r="9" spans="2:4" ht="32" thickBot="1" x14ac:dyDescent="0.4">
      <c r="C9" s="421" t="s">
        <v>876</v>
      </c>
      <c r="D9" s="345" t="s">
        <v>877</v>
      </c>
    </row>
    <row r="10" spans="2:4" x14ac:dyDescent="0.35">
      <c r="C10" s="389" t="s">
        <v>878</v>
      </c>
      <c r="D10" s="390">
        <v>0</v>
      </c>
    </row>
    <row r="11" spans="2:4" x14ac:dyDescent="0.35">
      <c r="C11" s="365" t="s">
        <v>879</v>
      </c>
      <c r="D11" s="366">
        <v>0</v>
      </c>
    </row>
    <row r="12" spans="2:4" x14ac:dyDescent="0.35">
      <c r="C12" s="365" t="s">
        <v>880</v>
      </c>
      <c r="D12" s="366">
        <v>0</v>
      </c>
    </row>
    <row r="13" spans="2:4" x14ac:dyDescent="0.35">
      <c r="C13" s="385" t="s">
        <v>881</v>
      </c>
      <c r="D13" s="366">
        <v>0</v>
      </c>
    </row>
    <row r="14" spans="2:4" x14ac:dyDescent="0.35">
      <c r="C14" s="385" t="s">
        <v>882</v>
      </c>
      <c r="D14" s="366">
        <v>0</v>
      </c>
    </row>
    <row r="15" spans="2:4" x14ac:dyDescent="0.35">
      <c r="C15" s="365" t="s">
        <v>883</v>
      </c>
      <c r="D15" s="366">
        <v>0</v>
      </c>
    </row>
    <row r="16" spans="2:4" x14ac:dyDescent="0.35">
      <c r="C16" s="365" t="s">
        <v>884</v>
      </c>
      <c r="D16" s="366">
        <v>0</v>
      </c>
    </row>
    <row r="17" spans="3:4" x14ac:dyDescent="0.35">
      <c r="C17" s="365" t="s">
        <v>885</v>
      </c>
      <c r="D17" s="366">
        <v>0</v>
      </c>
    </row>
    <row r="18" spans="3:4" x14ac:dyDescent="0.35">
      <c r="C18" s="365" t="s">
        <v>886</v>
      </c>
      <c r="D18" s="366">
        <v>0</v>
      </c>
    </row>
    <row r="19" spans="3:4" x14ac:dyDescent="0.35">
      <c r="C19" s="385" t="s">
        <v>887</v>
      </c>
      <c r="D19" s="366">
        <v>0</v>
      </c>
    </row>
    <row r="20" spans="3:4" x14ac:dyDescent="0.35">
      <c r="C20" s="385" t="s">
        <v>888</v>
      </c>
      <c r="D20" s="366">
        <v>0</v>
      </c>
    </row>
    <row r="21" spans="3:4" ht="15" thickBot="1" x14ac:dyDescent="0.4">
      <c r="C21" s="394" t="s">
        <v>889</v>
      </c>
      <c r="D21" s="377"/>
    </row>
  </sheetData>
  <sheetProtection algorithmName="SHA-512" hashValue="gCaEY5ngqi2GLtESelcq0k2oR31HBjib8p693TN9awtFKWiA+rV13AiZtLQZzFjkMV23vOjAQynDNYY+/1Hdfw==" saltValue="lXqKzrjBTSnvSjXlEDu0fA==" spinCount="100000" sheet="1" formatCells="0" formatColumns="0" formatRows="0" insertColumns="0" insertRows="0" insertHyperlinks="0" deleteColumns="0" deleteRows="0" sort="0" autoFilter="0" pivotTables="0"/>
  <mergeCells count="2">
    <mergeCell ref="B6:D6"/>
    <mergeCell ref="C8:D8"/>
  </mergeCells>
  <hyperlinks>
    <hyperlink ref="B2" location="Tartalom!A1" display="Back to contents page" xr:uid="{00000000-0004-0000-2800-000000000000}"/>
  </hyperlinks>
  <pageMargins left="0.7" right="0.7" top="0.75" bottom="0.75" header="0.3" footer="0.3"/>
  <pageSetup paperSize="9"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dimension ref="B1:M17"/>
  <sheetViews>
    <sheetView showGridLines="0" workbookViewId="0">
      <selection activeCell="D18" sqref="D18"/>
    </sheetView>
  </sheetViews>
  <sheetFormatPr defaultRowHeight="14.5" x14ac:dyDescent="0.35"/>
  <cols>
    <col min="1" max="1" width="4.453125" customWidth="1"/>
    <col min="2" max="2" width="6.1796875" customWidth="1"/>
    <col min="3" max="3" width="36.1796875" customWidth="1"/>
    <col min="4" max="13" width="15.81640625" customWidth="1"/>
  </cols>
  <sheetData>
    <row r="1" spans="2:13" ht="12.75" customHeight="1" x14ac:dyDescent="0.35"/>
    <row r="2" spans="2:13" x14ac:dyDescent="0.35">
      <c r="B2" s="181" t="s">
        <v>0</v>
      </c>
      <c r="C2" s="351"/>
      <c r="D2" s="351"/>
      <c r="E2" s="351"/>
      <c r="F2" s="351"/>
      <c r="G2" s="351"/>
      <c r="H2" s="351"/>
      <c r="I2" s="351"/>
      <c r="J2" s="351"/>
      <c r="K2" s="351"/>
      <c r="L2" s="351"/>
      <c r="M2" s="351"/>
    </row>
    <row r="3" spans="2:13" x14ac:dyDescent="0.35">
      <c r="B3" s="1"/>
      <c r="C3" s="1"/>
      <c r="D3" s="1"/>
      <c r="E3" s="1"/>
      <c r="F3" s="1"/>
      <c r="G3" s="1"/>
      <c r="H3" s="1"/>
      <c r="I3" s="1"/>
      <c r="J3" s="1"/>
      <c r="K3" s="1"/>
      <c r="L3" s="1"/>
      <c r="M3" s="1"/>
    </row>
    <row r="4" spans="2:13" ht="15.5" x14ac:dyDescent="0.35">
      <c r="B4" s="352" t="s">
        <v>890</v>
      </c>
      <c r="C4" s="2"/>
      <c r="D4" s="2"/>
      <c r="E4" s="2"/>
      <c r="F4" s="2"/>
      <c r="G4" s="2"/>
      <c r="H4" s="2"/>
      <c r="I4" s="2"/>
      <c r="J4" s="2"/>
      <c r="K4" s="2"/>
      <c r="L4" s="2"/>
      <c r="M4" s="2"/>
    </row>
    <row r="5" spans="2:13" ht="2.15" customHeight="1" x14ac:dyDescent="0.35">
      <c r="B5" s="1"/>
      <c r="C5" s="1"/>
      <c r="D5" s="1"/>
      <c r="E5" s="1"/>
      <c r="F5" s="1"/>
      <c r="G5" s="1"/>
      <c r="H5" s="1"/>
      <c r="I5" s="1"/>
      <c r="J5" s="1"/>
      <c r="K5" s="1"/>
      <c r="L5" s="1"/>
      <c r="M5" s="1"/>
    </row>
    <row r="6" spans="2:13" ht="2.15" customHeight="1" x14ac:dyDescent="0.35">
      <c r="B6" s="487"/>
      <c r="C6" s="487"/>
      <c r="D6" s="487"/>
      <c r="E6" s="487"/>
      <c r="F6" s="487"/>
      <c r="G6" s="487"/>
      <c r="H6" s="487"/>
      <c r="I6" s="487"/>
      <c r="J6" s="487"/>
      <c r="K6" s="487"/>
      <c r="L6" s="487"/>
      <c r="M6" s="487"/>
    </row>
    <row r="7" spans="2:13" ht="2.15" customHeight="1" x14ac:dyDescent="0.35">
      <c r="B7" s="353"/>
      <c r="C7" s="354"/>
      <c r="D7" s="354"/>
      <c r="E7" s="354"/>
      <c r="F7" s="354"/>
      <c r="G7" s="354"/>
      <c r="H7" s="354"/>
      <c r="I7" s="354"/>
      <c r="J7" s="354"/>
      <c r="K7" s="354"/>
      <c r="L7" s="354"/>
      <c r="M7" s="354"/>
    </row>
    <row r="8" spans="2:13" ht="15" thickBot="1" x14ac:dyDescent="0.4">
      <c r="B8" s="32"/>
      <c r="C8" s="448">
        <v>44561</v>
      </c>
      <c r="D8" s="448"/>
      <c r="E8" s="448"/>
      <c r="F8" s="448"/>
      <c r="G8" s="448"/>
      <c r="H8" s="448"/>
      <c r="I8" s="448"/>
      <c r="J8" s="448"/>
      <c r="K8" s="448"/>
      <c r="L8" s="448"/>
      <c r="M8" s="448"/>
    </row>
    <row r="9" spans="2:13" x14ac:dyDescent="0.35">
      <c r="B9" s="32"/>
      <c r="C9" s="222"/>
      <c r="D9" s="527" t="s">
        <v>891</v>
      </c>
      <c r="E9" s="527"/>
      <c r="F9" s="527"/>
      <c r="G9" s="527" t="s">
        <v>892</v>
      </c>
      <c r="H9" s="527"/>
      <c r="I9" s="527"/>
      <c r="J9" s="527"/>
      <c r="K9" s="527"/>
      <c r="L9" s="527"/>
      <c r="M9" s="511" t="s">
        <v>15</v>
      </c>
    </row>
    <row r="10" spans="2:13" ht="32" thickBot="1" x14ac:dyDescent="0.4">
      <c r="C10" s="344" t="s">
        <v>821</v>
      </c>
      <c r="D10" s="346" t="s">
        <v>822</v>
      </c>
      <c r="E10" s="346" t="s">
        <v>823</v>
      </c>
      <c r="F10" s="346" t="s">
        <v>893</v>
      </c>
      <c r="G10" s="346" t="s">
        <v>894</v>
      </c>
      <c r="H10" s="346" t="s">
        <v>895</v>
      </c>
      <c r="I10" s="346" t="s">
        <v>896</v>
      </c>
      <c r="J10" s="346" t="s">
        <v>897</v>
      </c>
      <c r="K10" s="346" t="s">
        <v>898</v>
      </c>
      <c r="L10" s="346" t="s">
        <v>899</v>
      </c>
      <c r="M10" s="512"/>
    </row>
    <row r="11" spans="2:13" x14ac:dyDescent="0.35">
      <c r="C11" s="389" t="s">
        <v>900</v>
      </c>
      <c r="D11" s="379"/>
      <c r="E11" s="379"/>
      <c r="F11" s="379"/>
      <c r="G11" s="379"/>
      <c r="H11" s="379"/>
      <c r="I11" s="379"/>
      <c r="J11" s="379"/>
      <c r="K11" s="379"/>
      <c r="L11" s="379"/>
      <c r="M11" s="390">
        <v>31</v>
      </c>
    </row>
    <row r="12" spans="2:13" x14ac:dyDescent="0.35">
      <c r="C12" s="367" t="s">
        <v>901</v>
      </c>
      <c r="D12" s="366">
        <v>4</v>
      </c>
      <c r="E12" s="366">
        <v>7</v>
      </c>
      <c r="F12" s="366">
        <v>11</v>
      </c>
      <c r="G12" s="384"/>
      <c r="H12" s="384"/>
      <c r="I12" s="384"/>
      <c r="J12" s="384"/>
      <c r="K12" s="384"/>
      <c r="L12" s="384"/>
      <c r="M12" s="384"/>
    </row>
    <row r="13" spans="2:13" x14ac:dyDescent="0.35">
      <c r="C13" s="367" t="s">
        <v>902</v>
      </c>
      <c r="D13" s="384"/>
      <c r="E13" s="384"/>
      <c r="F13" s="384"/>
      <c r="G13" s="366">
        <v>0</v>
      </c>
      <c r="H13" s="366">
        <v>0</v>
      </c>
      <c r="I13" s="366">
        <v>0</v>
      </c>
      <c r="J13" s="366">
        <v>1</v>
      </c>
      <c r="K13" s="366">
        <v>0</v>
      </c>
      <c r="L13" s="366">
        <v>0</v>
      </c>
      <c r="M13" s="384"/>
    </row>
    <row r="14" spans="2:13" x14ac:dyDescent="0.35">
      <c r="C14" s="368" t="s">
        <v>903</v>
      </c>
      <c r="D14" s="395"/>
      <c r="E14" s="395"/>
      <c r="F14" s="395"/>
      <c r="G14" s="396">
        <v>0</v>
      </c>
      <c r="H14" s="396">
        <v>3</v>
      </c>
      <c r="I14" s="396">
        <v>3</v>
      </c>
      <c r="J14" s="396">
        <v>6</v>
      </c>
      <c r="K14" s="396">
        <v>7</v>
      </c>
      <c r="L14" s="396">
        <v>0</v>
      </c>
      <c r="M14" s="384"/>
    </row>
    <row r="15" spans="2:13" x14ac:dyDescent="0.35">
      <c r="C15" s="385" t="s">
        <v>904</v>
      </c>
      <c r="D15" s="396">
        <v>8</v>
      </c>
      <c r="E15" s="396">
        <v>0</v>
      </c>
      <c r="F15" s="396">
        <v>8</v>
      </c>
      <c r="G15" s="396">
        <v>0</v>
      </c>
      <c r="H15" s="396">
        <v>146</v>
      </c>
      <c r="I15" s="396">
        <v>92</v>
      </c>
      <c r="J15" s="396">
        <v>419</v>
      </c>
      <c r="K15" s="396">
        <v>178</v>
      </c>
      <c r="L15" s="396">
        <v>0</v>
      </c>
      <c r="M15" s="384"/>
    </row>
    <row r="16" spans="2:13" x14ac:dyDescent="0.35">
      <c r="C16" s="367" t="s">
        <v>905</v>
      </c>
      <c r="D16" s="366">
        <v>0</v>
      </c>
      <c r="E16" s="366">
        <v>0</v>
      </c>
      <c r="F16" s="366">
        <v>0</v>
      </c>
      <c r="G16" s="366">
        <v>0</v>
      </c>
      <c r="H16" s="366">
        <v>32</v>
      </c>
      <c r="I16" s="366">
        <v>19</v>
      </c>
      <c r="J16" s="366">
        <v>118</v>
      </c>
      <c r="K16" s="366">
        <v>28</v>
      </c>
      <c r="L16" s="366">
        <v>0</v>
      </c>
      <c r="M16" s="384"/>
    </row>
    <row r="17" spans="3:13" ht="15" thickBot="1" x14ac:dyDescent="0.4">
      <c r="C17" s="388" t="s">
        <v>906</v>
      </c>
      <c r="D17" s="377">
        <v>8</v>
      </c>
      <c r="E17" s="377">
        <v>0</v>
      </c>
      <c r="F17" s="377">
        <v>8</v>
      </c>
      <c r="G17" s="377">
        <v>0</v>
      </c>
      <c r="H17" s="377">
        <v>114</v>
      </c>
      <c r="I17" s="377">
        <v>73</v>
      </c>
      <c r="J17" s="377">
        <v>301</v>
      </c>
      <c r="K17" s="377">
        <v>150</v>
      </c>
      <c r="L17" s="377">
        <v>0</v>
      </c>
      <c r="M17" s="397"/>
    </row>
  </sheetData>
  <sheetProtection algorithmName="SHA-512" hashValue="tbcD/kLoPPlomjN9r27wRJvNpXXjvSz9peQxlZ/WDFFmG14Bo1vlypb70EJJM21PDdqsFYsZhQWLtv2hPYCxYQ==" saltValue="ieoTFAhpy44dfVapNzzfiA==" spinCount="100000" sheet="1" formatCells="0" formatColumns="0" formatRows="0" insertColumns="0" insertRows="0" insertHyperlinks="0" deleteColumns="0" deleteRows="0" sort="0" autoFilter="0" pivotTables="0"/>
  <mergeCells count="5">
    <mergeCell ref="B6:M6"/>
    <mergeCell ref="C8:M8"/>
    <mergeCell ref="D9:F9"/>
    <mergeCell ref="G9:L9"/>
    <mergeCell ref="M9:M10"/>
  </mergeCells>
  <hyperlinks>
    <hyperlink ref="B2" location="Tartalom!A1" display="Back to contents page" xr:uid="{00000000-0004-0000-2900-000000000000}"/>
  </hyperlinks>
  <pageMargins left="0.7" right="0.7" top="0.75" bottom="0.75" header="0.3" footer="0.3"/>
  <pageSetup paperSize="9"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dimension ref="B1:K19"/>
  <sheetViews>
    <sheetView showGridLines="0" zoomScale="85" zoomScaleNormal="85" workbookViewId="0">
      <selection activeCell="C36" sqref="C36"/>
    </sheetView>
  </sheetViews>
  <sheetFormatPr defaultRowHeight="14.5" x14ac:dyDescent="0.35"/>
  <cols>
    <col min="1" max="1" width="4.453125" customWidth="1"/>
    <col min="2" max="2" width="6.1796875" customWidth="1"/>
    <col min="3" max="3" width="47.1796875" customWidth="1"/>
    <col min="4" max="4" width="15.81640625" customWidth="1"/>
    <col min="5" max="5" width="17.81640625" customWidth="1"/>
    <col min="6" max="6" width="15.81640625" customWidth="1"/>
    <col min="7" max="7" width="17.81640625" customWidth="1"/>
    <col min="8" max="8" width="15.81640625" customWidth="1"/>
    <col min="9" max="9" width="17.81640625" customWidth="1"/>
    <col min="10" max="10" width="15.81640625" customWidth="1"/>
    <col min="11" max="11" width="17.81640625" customWidth="1"/>
  </cols>
  <sheetData>
    <row r="1" spans="2:11" ht="12.75" customHeight="1" x14ac:dyDescent="0.35"/>
    <row r="2" spans="2:11" x14ac:dyDescent="0.35">
      <c r="B2" s="181" t="s">
        <v>0</v>
      </c>
      <c r="C2" s="103"/>
      <c r="D2" s="103"/>
      <c r="E2" s="103"/>
      <c r="F2" s="103"/>
      <c r="G2" s="103"/>
      <c r="H2" s="103"/>
      <c r="I2" s="103"/>
      <c r="J2" s="103"/>
      <c r="K2" s="103"/>
    </row>
    <row r="3" spans="2:11" x14ac:dyDescent="0.35">
      <c r="B3" s="1"/>
      <c r="C3" s="1"/>
      <c r="D3" s="1"/>
      <c r="E3" s="1"/>
      <c r="F3" s="1"/>
      <c r="G3" s="1"/>
      <c r="H3" s="1"/>
      <c r="I3" s="1"/>
      <c r="J3" s="1"/>
      <c r="K3" s="1"/>
    </row>
    <row r="4" spans="2:11" ht="15.5" x14ac:dyDescent="0.35">
      <c r="B4" s="19" t="s">
        <v>613</v>
      </c>
      <c r="C4" s="2"/>
      <c r="D4" s="2"/>
      <c r="E4" s="2"/>
      <c r="F4" s="2"/>
      <c r="G4" s="2"/>
      <c r="H4" s="2"/>
      <c r="I4" s="2"/>
      <c r="J4" s="2"/>
      <c r="K4" s="2"/>
    </row>
    <row r="5" spans="2:11" x14ac:dyDescent="0.35">
      <c r="B5" s="1"/>
      <c r="C5" s="1"/>
      <c r="D5" s="1"/>
      <c r="E5" s="1"/>
      <c r="F5" s="1"/>
      <c r="G5" s="1"/>
      <c r="H5" s="1"/>
      <c r="I5" s="1"/>
      <c r="J5" s="1"/>
      <c r="K5" s="1"/>
    </row>
    <row r="6" spans="2:11" ht="43.5" customHeight="1" x14ac:dyDescent="0.35">
      <c r="B6" s="487" t="s">
        <v>808</v>
      </c>
      <c r="C6" s="487"/>
      <c r="D6" s="487"/>
      <c r="E6" s="487"/>
      <c r="F6" s="487"/>
      <c r="G6" s="487"/>
      <c r="H6" s="487"/>
      <c r="I6" s="487"/>
      <c r="J6" s="487"/>
      <c r="K6" s="487"/>
    </row>
    <row r="7" spans="2:11" x14ac:dyDescent="0.35">
      <c r="B7" s="3"/>
      <c r="C7" s="4"/>
      <c r="D7" s="4"/>
      <c r="E7" s="4"/>
      <c r="F7" s="4"/>
      <c r="G7" s="4"/>
      <c r="H7" s="4"/>
      <c r="I7" s="4"/>
      <c r="J7" s="4"/>
      <c r="K7" s="4"/>
    </row>
    <row r="8" spans="2:11" ht="15" thickBot="1" x14ac:dyDescent="0.4">
      <c r="B8" s="32"/>
      <c r="C8" s="448">
        <f>+Tartalom!B3</f>
        <v>44561</v>
      </c>
      <c r="D8" s="448"/>
      <c r="E8" s="448"/>
      <c r="F8" s="448"/>
      <c r="G8" s="448"/>
      <c r="H8" s="448"/>
      <c r="I8" s="448"/>
      <c r="J8" s="448"/>
      <c r="K8" s="448"/>
    </row>
    <row r="9" spans="2:11" ht="25.5" customHeight="1" x14ac:dyDescent="0.35">
      <c r="B9" s="32"/>
      <c r="C9" s="222"/>
      <c r="D9" s="528" t="s">
        <v>614</v>
      </c>
      <c r="E9" s="528"/>
      <c r="F9" s="529" t="s">
        <v>616</v>
      </c>
      <c r="G9" s="529"/>
      <c r="H9" s="528" t="s">
        <v>617</v>
      </c>
      <c r="I9" s="528"/>
      <c r="J9" s="530" t="s">
        <v>619</v>
      </c>
      <c r="K9" s="530"/>
    </row>
    <row r="10" spans="2:11" ht="32" thickBot="1" x14ac:dyDescent="0.4">
      <c r="C10" s="279" t="s">
        <v>2</v>
      </c>
      <c r="D10" s="44"/>
      <c r="E10" s="44" t="s">
        <v>615</v>
      </c>
      <c r="F10" s="44"/>
      <c r="G10" s="44" t="s">
        <v>615</v>
      </c>
      <c r="H10" s="44"/>
      <c r="I10" s="44" t="s">
        <v>618</v>
      </c>
      <c r="J10" s="44"/>
      <c r="K10" s="44" t="s">
        <v>618</v>
      </c>
    </row>
    <row r="11" spans="2:11" x14ac:dyDescent="0.35">
      <c r="C11" s="286" t="s">
        <v>620</v>
      </c>
      <c r="D11" s="334">
        <v>211029</v>
      </c>
      <c r="E11" s="334">
        <v>100220</v>
      </c>
      <c r="F11" s="335"/>
      <c r="G11" s="335"/>
      <c r="H11" s="334">
        <v>490381</v>
      </c>
      <c r="I11" s="334">
        <v>11696</v>
      </c>
      <c r="J11" s="335"/>
      <c r="K11" s="335"/>
    </row>
    <row r="12" spans="2:11" x14ac:dyDescent="0.35">
      <c r="C12" s="278" t="s">
        <v>621</v>
      </c>
      <c r="D12" s="231">
        <v>10</v>
      </c>
      <c r="E12" s="231">
        <v>0</v>
      </c>
      <c r="F12" s="231"/>
      <c r="G12" s="231"/>
      <c r="H12" s="231"/>
      <c r="I12" s="231"/>
      <c r="J12" s="231"/>
      <c r="K12" s="231"/>
    </row>
    <row r="13" spans="2:11" x14ac:dyDescent="0.35">
      <c r="C13" s="278" t="s">
        <v>431</v>
      </c>
      <c r="D13" s="231">
        <v>207930</v>
      </c>
      <c r="E13" s="231">
        <v>100220</v>
      </c>
      <c r="F13" s="231">
        <v>202746</v>
      </c>
      <c r="G13" s="231">
        <v>104178</v>
      </c>
      <c r="H13" s="231">
        <v>11696</v>
      </c>
      <c r="I13" s="231">
        <v>11696</v>
      </c>
      <c r="J13" s="231">
        <v>10703</v>
      </c>
      <c r="K13" s="231">
        <v>10703</v>
      </c>
    </row>
    <row r="14" spans="2:11" x14ac:dyDescent="0.35">
      <c r="C14" s="287" t="s">
        <v>622</v>
      </c>
      <c r="D14" s="239">
        <v>207930</v>
      </c>
      <c r="E14" s="239">
        <v>100220</v>
      </c>
      <c r="F14" s="239">
        <v>202746</v>
      </c>
      <c r="G14" s="239">
        <v>104178</v>
      </c>
      <c r="H14" s="239"/>
      <c r="I14" s="239"/>
      <c r="J14" s="239"/>
      <c r="K14" s="239"/>
    </row>
    <row r="15" spans="2:11" x14ac:dyDescent="0.35">
      <c r="C15" s="287" t="s">
        <v>623</v>
      </c>
      <c r="D15" s="239"/>
      <c r="E15" s="239"/>
      <c r="F15" s="239"/>
      <c r="G15" s="239"/>
      <c r="H15" s="239"/>
      <c r="I15" s="239"/>
      <c r="J15" s="239"/>
      <c r="K15" s="239"/>
    </row>
    <row r="16" spans="2:11" x14ac:dyDescent="0.35">
      <c r="C16" s="287" t="s">
        <v>624</v>
      </c>
      <c r="D16" s="239">
        <v>100220</v>
      </c>
      <c r="E16" s="239">
        <v>100220</v>
      </c>
      <c r="F16" s="239">
        <v>104178</v>
      </c>
      <c r="G16" s="239">
        <v>104178</v>
      </c>
      <c r="H16" s="239">
        <v>11696</v>
      </c>
      <c r="I16" s="239">
        <v>11696</v>
      </c>
      <c r="J16" s="239">
        <v>10703</v>
      </c>
      <c r="K16" s="239">
        <v>10703</v>
      </c>
    </row>
    <row r="17" spans="3:11" x14ac:dyDescent="0.35">
      <c r="C17" s="287" t="s">
        <v>625</v>
      </c>
      <c r="D17" s="239">
        <v>107710</v>
      </c>
      <c r="E17" s="239"/>
      <c r="F17" s="239">
        <v>98568</v>
      </c>
      <c r="G17" s="239"/>
      <c r="H17" s="239"/>
      <c r="I17" s="239"/>
      <c r="J17" s="239"/>
      <c r="K17" s="239"/>
    </row>
    <row r="18" spans="3:11" x14ac:dyDescent="0.35">
      <c r="C18" s="287" t="s">
        <v>626</v>
      </c>
      <c r="D18" s="239"/>
      <c r="E18" s="239"/>
      <c r="F18" s="239"/>
      <c r="G18" s="239"/>
      <c r="H18" s="239"/>
      <c r="I18" s="239"/>
      <c r="J18" s="239"/>
      <c r="K18" s="239"/>
    </row>
    <row r="19" spans="3:11" ht="15" thickBot="1" x14ac:dyDescent="0.4">
      <c r="C19" s="289" t="s">
        <v>31</v>
      </c>
      <c r="D19" s="285">
        <v>3089</v>
      </c>
      <c r="E19" s="285"/>
      <c r="F19" s="336"/>
      <c r="G19" s="336"/>
      <c r="H19" s="285">
        <v>478685</v>
      </c>
      <c r="I19" s="285"/>
      <c r="J19" s="336"/>
      <c r="K19" s="336"/>
    </row>
  </sheetData>
  <sheetProtection algorithmName="SHA-512" hashValue="4DY8JzuOil2W0jMpE9MqhEo/A3EPGxkuniTrrypbHVByEHT3zp1ctZPp0+r7Zts0eCtTqMB8gLXJrWAy3pkJ/g==" saltValue="w0DxsORe67r0dIxc28BKJg==" spinCount="100000" sheet="1" formatCells="0" formatColumns="0" formatRows="0" insertColumns="0" insertRows="0" insertHyperlinks="0" deleteColumns="0" deleteRows="0" sort="0" autoFilter="0" pivotTables="0"/>
  <mergeCells count="6">
    <mergeCell ref="B6:K6"/>
    <mergeCell ref="D9:E9"/>
    <mergeCell ref="F9:G9"/>
    <mergeCell ref="H9:I9"/>
    <mergeCell ref="J9:K9"/>
    <mergeCell ref="C8:K8"/>
  </mergeCells>
  <hyperlinks>
    <hyperlink ref="B2" location="Tartalom!A1" display="Back to contents page" xr:uid="{00000000-0004-0000-2A00-000000000000}"/>
  </hyperlinks>
  <pageMargins left="0.7" right="0.7" top="0.75" bottom="0.75" header="0.3" footer="0.3"/>
  <pageSetup paperSize="9"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dimension ref="B1:G25"/>
  <sheetViews>
    <sheetView showGridLines="0" workbookViewId="0">
      <selection activeCell="F25" sqref="F25"/>
    </sheetView>
  </sheetViews>
  <sheetFormatPr defaultRowHeight="14.5" x14ac:dyDescent="0.35"/>
  <cols>
    <col min="1" max="1" width="4.453125" customWidth="1"/>
    <col min="2" max="2" width="6.1796875" customWidth="1"/>
    <col min="3" max="3" width="56.1796875" customWidth="1"/>
    <col min="4" max="4" width="15.81640625" customWidth="1"/>
    <col min="5" max="5" width="17.81640625" customWidth="1"/>
    <col min="6" max="6" width="15.81640625" customWidth="1"/>
    <col min="7" max="7" width="17.81640625" customWidth="1"/>
  </cols>
  <sheetData>
    <row r="1" spans="2:7" ht="12.75" customHeight="1" x14ac:dyDescent="0.35"/>
    <row r="2" spans="2:7" x14ac:dyDescent="0.35">
      <c r="B2" s="181" t="s">
        <v>0</v>
      </c>
      <c r="C2" s="103"/>
      <c r="D2" s="103"/>
      <c r="E2" s="103"/>
      <c r="F2" s="103"/>
      <c r="G2" s="103"/>
    </row>
    <row r="3" spans="2:7" x14ac:dyDescent="0.35">
      <c r="B3" s="1"/>
      <c r="C3" s="1"/>
      <c r="D3" s="1"/>
      <c r="E3" s="1"/>
      <c r="F3" s="1"/>
      <c r="G3" s="1"/>
    </row>
    <row r="4" spans="2:7" ht="15.5" x14ac:dyDescent="0.35">
      <c r="B4" s="19" t="s">
        <v>627</v>
      </c>
      <c r="C4" s="2"/>
      <c r="D4" s="2"/>
      <c r="E4" s="2"/>
      <c r="F4" s="2"/>
      <c r="G4" s="2"/>
    </row>
    <row r="5" spans="2:7" ht="2.15" customHeight="1" x14ac:dyDescent="0.35">
      <c r="B5" s="1"/>
      <c r="C5" s="1"/>
      <c r="D5" s="1"/>
      <c r="E5" s="1"/>
      <c r="F5" s="1"/>
      <c r="G5" s="1"/>
    </row>
    <row r="6" spans="2:7" ht="2.15" customHeight="1" x14ac:dyDescent="0.35">
      <c r="B6" s="436"/>
      <c r="C6" s="436"/>
      <c r="D6" s="436"/>
      <c r="E6" s="436"/>
      <c r="F6" s="436"/>
      <c r="G6" s="436"/>
    </row>
    <row r="7" spans="2:7" ht="2.15" customHeight="1" x14ac:dyDescent="0.35">
      <c r="B7" s="3"/>
      <c r="C7" s="4"/>
      <c r="D7" s="4"/>
      <c r="E7" s="4"/>
      <c r="F7" s="4"/>
      <c r="G7" s="4"/>
    </row>
    <row r="8" spans="2:7" ht="15" thickBot="1" x14ac:dyDescent="0.4">
      <c r="B8" s="32"/>
      <c r="C8" s="448">
        <f>+Tartalom!B3</f>
        <v>44561</v>
      </c>
      <c r="D8" s="448"/>
      <c r="E8" s="448"/>
      <c r="F8" s="448"/>
      <c r="G8" s="448"/>
    </row>
    <row r="9" spans="2:7" ht="25.5" customHeight="1" x14ac:dyDescent="0.35">
      <c r="B9" s="32"/>
      <c r="C9" s="500" t="s">
        <v>2</v>
      </c>
      <c r="D9" s="529" t="s">
        <v>628</v>
      </c>
      <c r="E9" s="529"/>
      <c r="F9" s="531" t="s">
        <v>630</v>
      </c>
      <c r="G9" s="531"/>
    </row>
    <row r="10" spans="2:7" ht="33.75" customHeight="1" x14ac:dyDescent="0.35">
      <c r="B10" s="32"/>
      <c r="C10" s="533"/>
      <c r="D10" s="532"/>
      <c r="E10" s="532"/>
      <c r="F10" s="532" t="s">
        <v>631</v>
      </c>
      <c r="G10" s="532"/>
    </row>
    <row r="11" spans="2:7" ht="32" thickBot="1" x14ac:dyDescent="0.4">
      <c r="C11" s="501"/>
      <c r="D11" s="44"/>
      <c r="E11" s="44" t="s">
        <v>629</v>
      </c>
      <c r="F11" s="44"/>
      <c r="G11" s="44" t="s">
        <v>618</v>
      </c>
    </row>
    <row r="12" spans="2:7" x14ac:dyDescent="0.35">
      <c r="C12" s="286" t="s">
        <v>632</v>
      </c>
      <c r="D12" s="334">
        <f>+D13+D14+D15+D21+D22</f>
        <v>211029</v>
      </c>
      <c r="E12" s="334">
        <f>+E13+E14+E15+E21+E22</f>
        <v>100220</v>
      </c>
      <c r="F12" s="334">
        <f>+F13+F14+F15+F21+F22</f>
        <v>490381</v>
      </c>
      <c r="G12" s="334">
        <f>+G13+G14+G15+G21+G22</f>
        <v>11696</v>
      </c>
    </row>
    <row r="13" spans="2:7" x14ac:dyDescent="0.35">
      <c r="C13" s="284" t="s">
        <v>633</v>
      </c>
      <c r="D13" s="231">
        <v>0</v>
      </c>
      <c r="E13" s="231">
        <v>0</v>
      </c>
      <c r="F13" s="231">
        <v>1593</v>
      </c>
      <c r="G13" s="231">
        <v>0</v>
      </c>
    </row>
    <row r="14" spans="2:7" x14ac:dyDescent="0.35">
      <c r="C14" s="284" t="s">
        <v>621</v>
      </c>
      <c r="D14" s="231">
        <v>10</v>
      </c>
      <c r="E14" s="231">
        <v>0</v>
      </c>
      <c r="F14" s="231">
        <v>0</v>
      </c>
      <c r="G14" s="231">
        <v>0</v>
      </c>
    </row>
    <row r="15" spans="2:7" x14ac:dyDescent="0.35">
      <c r="C15" s="284" t="s">
        <v>431</v>
      </c>
      <c r="D15" s="231">
        <v>207930</v>
      </c>
      <c r="E15" s="231">
        <v>100220</v>
      </c>
      <c r="F15" s="231">
        <v>11696</v>
      </c>
      <c r="G15" s="231">
        <v>11696</v>
      </c>
    </row>
    <row r="16" spans="2:7" x14ac:dyDescent="0.35">
      <c r="C16" s="290" t="s">
        <v>622</v>
      </c>
      <c r="D16" s="231">
        <v>0</v>
      </c>
      <c r="E16" s="231">
        <v>0</v>
      </c>
      <c r="F16" s="231">
        <v>0</v>
      </c>
      <c r="G16" s="231">
        <v>0</v>
      </c>
    </row>
    <row r="17" spans="3:7" x14ac:dyDescent="0.35">
      <c r="C17" s="290" t="s">
        <v>623</v>
      </c>
      <c r="D17" s="231">
        <v>0</v>
      </c>
      <c r="E17" s="231">
        <v>0</v>
      </c>
      <c r="F17" s="231">
        <v>0</v>
      </c>
      <c r="G17" s="231">
        <v>0</v>
      </c>
    </row>
    <row r="18" spans="3:7" x14ac:dyDescent="0.35">
      <c r="C18" s="290" t="s">
        <v>624</v>
      </c>
      <c r="D18" s="239">
        <v>100220</v>
      </c>
      <c r="E18" s="239">
        <v>100220</v>
      </c>
      <c r="F18" s="239">
        <v>11696</v>
      </c>
      <c r="G18" s="239">
        <v>11696</v>
      </c>
    </row>
    <row r="19" spans="3:7" x14ac:dyDescent="0.35">
      <c r="C19" s="290" t="s">
        <v>625</v>
      </c>
      <c r="D19" s="239">
        <v>107710</v>
      </c>
      <c r="E19" s="231">
        <v>0</v>
      </c>
      <c r="F19" s="231">
        <v>0</v>
      </c>
      <c r="G19" s="231">
        <v>0</v>
      </c>
    </row>
    <row r="20" spans="3:7" x14ac:dyDescent="0.35">
      <c r="C20" s="290" t="s">
        <v>626</v>
      </c>
      <c r="D20" s="231">
        <v>0</v>
      </c>
      <c r="E20" s="231">
        <v>0</v>
      </c>
      <c r="F20" s="231">
        <v>0</v>
      </c>
      <c r="G20" s="231">
        <v>0</v>
      </c>
    </row>
    <row r="21" spans="3:7" x14ac:dyDescent="0.35">
      <c r="C21" s="287" t="s">
        <v>634</v>
      </c>
      <c r="D21" s="239">
        <v>3089</v>
      </c>
      <c r="E21" s="231">
        <v>0</v>
      </c>
      <c r="F21" s="239">
        <v>459830</v>
      </c>
      <c r="G21" s="231">
        <v>0</v>
      </c>
    </row>
    <row r="22" spans="3:7" x14ac:dyDescent="0.35">
      <c r="C22" s="287" t="s">
        <v>635</v>
      </c>
      <c r="D22" s="231">
        <v>0</v>
      </c>
      <c r="E22" s="231">
        <v>0</v>
      </c>
      <c r="F22" s="239">
        <v>17262</v>
      </c>
      <c r="G22" s="231">
        <v>0</v>
      </c>
    </row>
    <row r="23" spans="3:7" ht="28.5" customHeight="1" x14ac:dyDescent="0.35">
      <c r="C23" s="288" t="s">
        <v>636</v>
      </c>
      <c r="D23" s="239">
        <v>211029</v>
      </c>
      <c r="E23" s="239">
        <v>100220</v>
      </c>
      <c r="F23" s="231">
        <v>0</v>
      </c>
      <c r="G23" s="231">
        <v>0</v>
      </c>
    </row>
    <row r="24" spans="3:7" ht="27.75" customHeight="1" x14ac:dyDescent="0.35">
      <c r="C24" s="288" t="s">
        <v>637</v>
      </c>
      <c r="D24" s="243"/>
      <c r="E24" s="243"/>
      <c r="F24" s="231">
        <v>0</v>
      </c>
      <c r="G24" s="231">
        <v>0</v>
      </c>
    </row>
    <row r="25" spans="3:7" ht="27" customHeight="1" thickBot="1" x14ac:dyDescent="0.4">
      <c r="C25" s="252" t="s">
        <v>638</v>
      </c>
      <c r="D25" s="285">
        <v>211029</v>
      </c>
      <c r="E25" s="285">
        <v>100220</v>
      </c>
      <c r="F25" s="336"/>
      <c r="G25" s="336"/>
    </row>
  </sheetData>
  <sheetProtection algorithmName="SHA-512" hashValue="hBf8OXgsu/5NGKfzxBA089memR5pSe8N4Aijge8QQdidghgNtwStHOc7sKnqYx0ZgmYzcaqO/Q5NfPWa9yooUA==" saltValue="OkFrFB/28zlEPFNEQ4gslg==" spinCount="100000" sheet="1" formatCells="0" formatColumns="0" formatRows="0" insertColumns="0" insertRows="0" insertHyperlinks="0" deleteColumns="0" deleteRows="0" sort="0" autoFilter="0" pivotTables="0"/>
  <mergeCells count="6">
    <mergeCell ref="B6:G6"/>
    <mergeCell ref="F9:G9"/>
    <mergeCell ref="D9:E10"/>
    <mergeCell ref="F10:G10"/>
    <mergeCell ref="C9:C11"/>
    <mergeCell ref="C8:G8"/>
  </mergeCells>
  <hyperlinks>
    <hyperlink ref="B2" location="Tartalom!A1" display="Back to contents page" xr:uid="{00000000-0004-0000-2B00-000000000000}"/>
  </hyperlinks>
  <pageMargins left="0.7" right="0.7" top="0.75" bottom="0.75" header="0.3" footer="0.3"/>
  <pageSetup paperSize="9"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dimension ref="B1:E10"/>
  <sheetViews>
    <sheetView showGridLines="0" workbookViewId="0">
      <selection activeCell="D30" sqref="D30"/>
    </sheetView>
  </sheetViews>
  <sheetFormatPr defaultRowHeight="14.5" x14ac:dyDescent="0.35"/>
  <cols>
    <col min="1" max="1" width="4.453125" customWidth="1"/>
    <col min="2" max="2" width="6.1796875" customWidth="1"/>
    <col min="3" max="3" width="42.81640625" customWidth="1"/>
    <col min="4" max="4" width="20.54296875" customWidth="1"/>
    <col min="5" max="5" width="27.81640625" customWidth="1"/>
  </cols>
  <sheetData>
    <row r="1" spans="2:5" ht="12.75" customHeight="1" x14ac:dyDescent="0.35"/>
    <row r="2" spans="2:5" x14ac:dyDescent="0.35">
      <c r="B2" s="181" t="s">
        <v>0</v>
      </c>
      <c r="C2" s="103"/>
      <c r="D2" s="103"/>
      <c r="E2" s="103"/>
    </row>
    <row r="3" spans="2:5" x14ac:dyDescent="0.35">
      <c r="B3" s="1"/>
      <c r="C3" s="1"/>
      <c r="D3" s="1"/>
      <c r="E3" s="1"/>
    </row>
    <row r="4" spans="2:5" ht="15.5" x14ac:dyDescent="0.35">
      <c r="B4" s="19" t="s">
        <v>639</v>
      </c>
      <c r="C4" s="2"/>
      <c r="D4" s="2"/>
      <c r="E4" s="2"/>
    </row>
    <row r="5" spans="2:5" ht="2.15" customHeight="1" x14ac:dyDescent="0.35">
      <c r="B5" s="1"/>
      <c r="C5" s="1"/>
      <c r="D5" s="1"/>
      <c r="E5" s="1"/>
    </row>
    <row r="6" spans="2:5" ht="2.15" customHeight="1" x14ac:dyDescent="0.35">
      <c r="B6" s="436"/>
      <c r="C6" s="436"/>
      <c r="D6" s="436"/>
      <c r="E6" s="436"/>
    </row>
    <row r="7" spans="2:5" ht="2.15" customHeight="1" x14ac:dyDescent="0.35">
      <c r="B7" s="3"/>
      <c r="C7" s="4"/>
      <c r="D7" s="4"/>
      <c r="E7" s="4"/>
    </row>
    <row r="8" spans="2:5" ht="15" thickBot="1" x14ac:dyDescent="0.4">
      <c r="B8" s="32"/>
      <c r="C8" s="448">
        <f>+Tartalom!B3</f>
        <v>44561</v>
      </c>
      <c r="D8" s="448"/>
      <c r="E8" s="448"/>
    </row>
    <row r="9" spans="2:5" ht="75" customHeight="1" thickBot="1" x14ac:dyDescent="0.4">
      <c r="B9" s="32"/>
      <c r="C9" s="33" t="s">
        <v>2</v>
      </c>
      <c r="D9" s="30" t="s">
        <v>641</v>
      </c>
      <c r="E9" s="30" t="s">
        <v>642</v>
      </c>
    </row>
    <row r="10" spans="2:5" ht="33.75" customHeight="1" thickBot="1" x14ac:dyDescent="0.4">
      <c r="B10" s="32"/>
      <c r="C10" s="291" t="s">
        <v>640</v>
      </c>
      <c r="D10" s="292">
        <v>220294</v>
      </c>
      <c r="E10" s="292">
        <v>211029</v>
      </c>
    </row>
  </sheetData>
  <sheetProtection algorithmName="SHA-512" hashValue="hZsY15zoIiDzg3uiPOp9vQL+TQnnWU3plmTubjm2xYhw80aXE0IhuUVo/6wf2sLR/7s7fmmzepts7A969Ecf9g==" saltValue="+rP8P6rwhtMRhWVWG0RJ6g==" spinCount="100000" sheet="1" formatCells="0" formatColumns="0" formatRows="0" insertColumns="0" insertRows="0" insertHyperlinks="0" deleteColumns="0" deleteRows="0" sort="0" autoFilter="0" pivotTables="0"/>
  <mergeCells count="2">
    <mergeCell ref="B6:E6"/>
    <mergeCell ref="C8:E8"/>
  </mergeCells>
  <hyperlinks>
    <hyperlink ref="B2" location="Tartalom!A1" display="Back to contents page" xr:uid="{00000000-0004-0000-2C00-000000000000}"/>
  </hyperlinks>
  <pageMargins left="0.7" right="0.7" top="0.75" bottom="0.75" header="0.3" footer="0.3"/>
  <pageSetup paperSize="9" orientation="portrait"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dimension ref="B1:G16"/>
  <sheetViews>
    <sheetView showGridLines="0" zoomScale="85" zoomScaleNormal="85" workbookViewId="0">
      <selection activeCell="L6" sqref="L6"/>
    </sheetView>
  </sheetViews>
  <sheetFormatPr defaultRowHeight="14.5" x14ac:dyDescent="0.35"/>
  <cols>
    <col min="1" max="1" width="4.453125" customWidth="1"/>
    <col min="2" max="2" width="6.1796875" customWidth="1"/>
    <col min="3" max="3" width="42.81640625" customWidth="1"/>
    <col min="4" max="4" width="12.1796875" customWidth="1"/>
    <col min="5" max="5" width="13.36328125" customWidth="1"/>
    <col min="6" max="6" width="11.90625" customWidth="1"/>
    <col min="7" max="7" width="12.6328125" customWidth="1"/>
  </cols>
  <sheetData>
    <row r="1" spans="2:7" ht="12.75" customHeight="1" x14ac:dyDescent="0.35"/>
    <row r="2" spans="2:7" x14ac:dyDescent="0.35">
      <c r="B2" s="181" t="s">
        <v>0</v>
      </c>
      <c r="C2" s="351"/>
      <c r="D2" s="351"/>
      <c r="E2" s="351"/>
    </row>
    <row r="3" spans="2:7" x14ac:dyDescent="0.35">
      <c r="B3" s="1"/>
      <c r="C3" s="1"/>
      <c r="D3" s="1"/>
      <c r="E3" s="1"/>
    </row>
    <row r="4" spans="2:7" ht="15.5" x14ac:dyDescent="0.35">
      <c r="B4" s="352" t="s">
        <v>791</v>
      </c>
      <c r="C4" s="2"/>
      <c r="D4" s="2"/>
      <c r="E4" s="2"/>
    </row>
    <row r="5" spans="2:7" x14ac:dyDescent="0.35">
      <c r="B5" s="1"/>
      <c r="C5" s="1"/>
      <c r="D5" s="1"/>
      <c r="E5" s="1"/>
    </row>
    <row r="6" spans="2:7" ht="96.5" customHeight="1" x14ac:dyDescent="0.35">
      <c r="B6" s="487" t="s">
        <v>926</v>
      </c>
      <c r="C6" s="487"/>
      <c r="D6" s="487"/>
      <c r="E6" s="487"/>
      <c r="F6" s="487"/>
      <c r="G6" s="487"/>
    </row>
    <row r="7" spans="2:7" x14ac:dyDescent="0.35">
      <c r="B7" s="353"/>
      <c r="C7" s="354"/>
      <c r="D7" s="354"/>
      <c r="E7" s="354"/>
    </row>
    <row r="8" spans="2:7" ht="15" thickBot="1" x14ac:dyDescent="0.4">
      <c r="B8" s="32"/>
      <c r="C8" s="448"/>
      <c r="D8" s="448"/>
      <c r="E8" s="448"/>
      <c r="F8" s="448"/>
      <c r="G8" s="448"/>
    </row>
    <row r="9" spans="2:7" ht="24.5" customHeight="1" thickBot="1" x14ac:dyDescent="0.4">
      <c r="B9" s="32"/>
      <c r="C9" s="409" t="s">
        <v>2</v>
      </c>
      <c r="D9" s="452" t="s">
        <v>792</v>
      </c>
      <c r="E9" s="534"/>
      <c r="F9" s="535" t="s">
        <v>793</v>
      </c>
      <c r="G9" s="452"/>
    </row>
    <row r="10" spans="2:7" ht="49.5" customHeight="1" thickBot="1" x14ac:dyDescent="0.4">
      <c r="B10" s="32"/>
      <c r="C10" s="410" t="s">
        <v>794</v>
      </c>
      <c r="D10" s="355">
        <v>44561</v>
      </c>
      <c r="E10" s="422">
        <v>44196</v>
      </c>
      <c r="F10" s="356">
        <v>44561</v>
      </c>
      <c r="G10" s="356">
        <v>44196</v>
      </c>
    </row>
    <row r="11" spans="2:7" x14ac:dyDescent="0.35">
      <c r="C11" s="423" t="s">
        <v>795</v>
      </c>
      <c r="D11" s="357">
        <v>863.78472446066576</v>
      </c>
      <c r="E11" s="358">
        <v>572.02140265627872</v>
      </c>
      <c r="F11" s="357">
        <v>674.9213917101265</v>
      </c>
      <c r="G11" s="357">
        <v>591.80996403126062</v>
      </c>
    </row>
    <row r="12" spans="2:7" x14ac:dyDescent="0.35">
      <c r="C12" s="424" t="s">
        <v>796</v>
      </c>
      <c r="D12" s="359">
        <v>-1944.8578774114751</v>
      </c>
      <c r="E12" s="360">
        <v>-789.79861682451997</v>
      </c>
      <c r="F12" s="359">
        <v>-1425.7487786186962</v>
      </c>
      <c r="G12" s="359">
        <v>-784.15787927647773</v>
      </c>
    </row>
    <row r="13" spans="2:7" x14ac:dyDescent="0.35">
      <c r="C13" s="424" t="s">
        <v>797</v>
      </c>
      <c r="D13" s="359">
        <v>115.44641125438203</v>
      </c>
      <c r="E13" s="360">
        <v>16.576982400206905</v>
      </c>
      <c r="F13" s="361"/>
      <c r="G13" s="361"/>
    </row>
    <row r="14" spans="2:7" x14ac:dyDescent="0.35">
      <c r="C14" s="424" t="s">
        <v>798</v>
      </c>
      <c r="D14" s="359">
        <v>62.007657274915253</v>
      </c>
      <c r="E14" s="360">
        <v>115.66480446568913</v>
      </c>
      <c r="F14" s="361"/>
      <c r="G14" s="361"/>
    </row>
    <row r="15" spans="2:7" x14ac:dyDescent="0.35">
      <c r="C15" s="424" t="s">
        <v>799</v>
      </c>
      <c r="D15" s="359">
        <v>377.02494765426786</v>
      </c>
      <c r="E15" s="360">
        <v>310.66990899950747</v>
      </c>
      <c r="F15" s="361"/>
      <c r="G15" s="361"/>
    </row>
    <row r="16" spans="2:7" ht="15" thickBot="1" x14ac:dyDescent="0.4">
      <c r="C16" s="425" t="s">
        <v>800</v>
      </c>
      <c r="D16" s="362">
        <v>-763.89317754429055</v>
      </c>
      <c r="E16" s="363">
        <v>-586.35657667229532</v>
      </c>
      <c r="F16" s="333"/>
      <c r="G16" s="333"/>
    </row>
  </sheetData>
  <sheetProtection algorithmName="SHA-512" hashValue="5g+CqJI5zoAHib3ECgdY0X8trVVjASAuRMckv8Q23I3S9T1eCCGWPK6x3c5bd+aQu3uSfFqOBM0m5+zhFDr/fA==" saltValue="Dw+v3I5M8N3MhR4FsIb2/w==" spinCount="100000" sheet="1" formatCells="0" formatColumns="0" formatRows="0" insertColumns="0" insertRows="0" insertHyperlinks="0" deleteColumns="0" deleteRows="0" sort="0" autoFilter="0" pivotTables="0"/>
  <mergeCells count="4">
    <mergeCell ref="B6:G6"/>
    <mergeCell ref="C8:G8"/>
    <mergeCell ref="D9:E9"/>
    <mergeCell ref="F9:G9"/>
  </mergeCells>
  <hyperlinks>
    <hyperlink ref="B2" location="Tartalom!A1" display="Back to contents page" xr:uid="{00000000-0004-0000-3000-000000000000}"/>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I33"/>
  <sheetViews>
    <sheetView showGridLines="0" zoomScale="85" zoomScaleNormal="85" workbookViewId="0">
      <selection activeCell="D42" sqref="D42"/>
    </sheetView>
  </sheetViews>
  <sheetFormatPr defaultRowHeight="14.5" x14ac:dyDescent="0.35"/>
  <cols>
    <col min="1" max="2" width="4.453125" customWidth="1"/>
    <col min="3" max="3" width="60.81640625" customWidth="1"/>
    <col min="4" max="4" width="19" customWidth="1"/>
    <col min="5" max="5" width="17" bestFit="1" customWidth="1"/>
    <col min="6" max="6" width="14.1796875" customWidth="1"/>
    <col min="7" max="7" width="15.54296875" customWidth="1"/>
    <col min="8" max="8" width="12" customWidth="1"/>
    <col min="9" max="9" width="23.1796875" customWidth="1"/>
  </cols>
  <sheetData>
    <row r="1" spans="2:9" ht="12.75" customHeight="1" x14ac:dyDescent="0.35"/>
    <row r="2" spans="2:9" x14ac:dyDescent="0.35">
      <c r="B2" s="181" t="s">
        <v>0</v>
      </c>
      <c r="C2" s="103"/>
      <c r="D2" s="103"/>
      <c r="E2" s="103"/>
    </row>
    <row r="3" spans="2:9" x14ac:dyDescent="0.35">
      <c r="B3" s="1"/>
      <c r="C3" s="1"/>
      <c r="D3" s="1"/>
      <c r="E3" s="1"/>
    </row>
    <row r="4" spans="2:9" ht="15.5" x14ac:dyDescent="0.35">
      <c r="B4" s="19" t="s">
        <v>18</v>
      </c>
      <c r="C4" s="2"/>
      <c r="D4" s="2"/>
      <c r="E4" s="2"/>
    </row>
    <row r="5" spans="2:9" ht="2" customHeight="1" x14ac:dyDescent="0.35">
      <c r="B5" s="1"/>
      <c r="C5" s="1"/>
      <c r="D5" s="1"/>
      <c r="E5" s="1"/>
    </row>
    <row r="6" spans="2:9" ht="2" customHeight="1" x14ac:dyDescent="0.35">
      <c r="B6" s="436"/>
      <c r="C6" s="436"/>
      <c r="D6" s="436"/>
      <c r="E6" s="436"/>
      <c r="F6" s="436"/>
      <c r="G6" s="436"/>
      <c r="H6" s="436"/>
      <c r="I6" s="436"/>
    </row>
    <row r="7" spans="2:9" ht="2" customHeight="1" x14ac:dyDescent="0.35">
      <c r="B7" s="3"/>
      <c r="C7" s="3"/>
      <c r="D7" s="4"/>
      <c r="E7" s="6"/>
    </row>
    <row r="8" spans="2:9" ht="15" thickBot="1" x14ac:dyDescent="0.4">
      <c r="B8" s="32"/>
      <c r="C8" s="448">
        <f>+Tartalom!B3</f>
        <v>44561</v>
      </c>
      <c r="D8" s="449"/>
      <c r="E8" s="449"/>
      <c r="F8" s="449"/>
      <c r="G8" s="449"/>
      <c r="H8" s="449"/>
      <c r="I8" s="449"/>
    </row>
    <row r="9" spans="2:9" ht="23.25" customHeight="1" thickBot="1" x14ac:dyDescent="0.4">
      <c r="C9" s="34" t="s">
        <v>19</v>
      </c>
      <c r="D9" s="445" t="s">
        <v>20</v>
      </c>
      <c r="E9" s="447" t="s">
        <v>21</v>
      </c>
      <c r="F9" s="447"/>
      <c r="G9" s="447"/>
      <c r="H9" s="447"/>
      <c r="I9" s="447"/>
    </row>
    <row r="10" spans="2:9" ht="42.5" thickBot="1" x14ac:dyDescent="0.4">
      <c r="C10" s="112" t="s">
        <v>2</v>
      </c>
      <c r="D10" s="446"/>
      <c r="E10" s="113" t="s">
        <v>22</v>
      </c>
      <c r="F10" s="113" t="s">
        <v>23</v>
      </c>
      <c r="G10" s="113" t="s">
        <v>24</v>
      </c>
      <c r="H10" s="113" t="s">
        <v>25</v>
      </c>
      <c r="I10" s="113" t="s">
        <v>32</v>
      </c>
    </row>
    <row r="11" spans="2:9" x14ac:dyDescent="0.35">
      <c r="C11" s="115" t="s">
        <v>778</v>
      </c>
      <c r="D11" s="123">
        <v>1611</v>
      </c>
      <c r="E11" s="123">
        <v>1611</v>
      </c>
      <c r="F11" s="123">
        <v>0</v>
      </c>
      <c r="G11" s="123">
        <v>0</v>
      </c>
      <c r="H11" s="123">
        <v>0</v>
      </c>
      <c r="I11" s="123">
        <v>0</v>
      </c>
    </row>
    <row r="12" spans="2:9" ht="21.5" x14ac:dyDescent="0.35">
      <c r="C12" s="36" t="s">
        <v>779</v>
      </c>
      <c r="D12" s="57">
        <v>52851</v>
      </c>
      <c r="E12" s="57">
        <v>52851</v>
      </c>
      <c r="F12" s="57">
        <v>0</v>
      </c>
      <c r="G12" s="57">
        <v>0</v>
      </c>
      <c r="H12" s="57">
        <v>0</v>
      </c>
      <c r="I12" s="57">
        <v>0</v>
      </c>
    </row>
    <row r="13" spans="2:9" x14ac:dyDescent="0.35">
      <c r="C13" s="36" t="s">
        <v>26</v>
      </c>
      <c r="D13" s="57">
        <v>2588</v>
      </c>
      <c r="E13" s="57">
        <v>0</v>
      </c>
      <c r="F13" s="57">
        <v>0</v>
      </c>
      <c r="G13" s="57">
        <v>0</v>
      </c>
      <c r="H13" s="57">
        <v>2588</v>
      </c>
      <c r="I13" s="57">
        <v>0</v>
      </c>
    </row>
    <row r="14" spans="2:9" x14ac:dyDescent="0.35">
      <c r="C14" s="36" t="s">
        <v>775</v>
      </c>
      <c r="D14" s="57">
        <v>10</v>
      </c>
      <c r="E14" s="57">
        <v>10</v>
      </c>
      <c r="F14" s="57">
        <v>0</v>
      </c>
      <c r="G14" s="57">
        <v>0</v>
      </c>
      <c r="H14" s="57">
        <v>0</v>
      </c>
      <c r="I14" s="57">
        <v>0</v>
      </c>
    </row>
    <row r="15" spans="2:9" x14ac:dyDescent="0.35">
      <c r="C15" s="36" t="s">
        <v>780</v>
      </c>
      <c r="D15" s="57">
        <v>68346</v>
      </c>
      <c r="E15" s="57">
        <v>68346</v>
      </c>
      <c r="F15" s="57">
        <v>0</v>
      </c>
      <c r="G15" s="57">
        <v>0</v>
      </c>
      <c r="H15" s="57">
        <v>0</v>
      </c>
      <c r="I15" s="57">
        <v>0</v>
      </c>
    </row>
    <row r="16" spans="2:9" x14ac:dyDescent="0.35">
      <c r="C16" s="36" t="s">
        <v>781</v>
      </c>
      <c r="D16" s="57">
        <v>342047</v>
      </c>
      <c r="E16" s="57">
        <v>342047</v>
      </c>
      <c r="F16" s="57">
        <v>0</v>
      </c>
      <c r="G16" s="57">
        <v>0</v>
      </c>
      <c r="H16" s="57">
        <v>0</v>
      </c>
      <c r="I16" s="57">
        <v>0</v>
      </c>
    </row>
    <row r="17" spans="3:9" x14ac:dyDescent="0.35">
      <c r="C17" s="36" t="s">
        <v>782</v>
      </c>
      <c r="D17" s="57">
        <v>6636</v>
      </c>
      <c r="E17" s="57">
        <v>6636</v>
      </c>
      <c r="F17" s="57">
        <v>0</v>
      </c>
      <c r="G17" s="57">
        <v>0</v>
      </c>
      <c r="H17" s="57">
        <v>0</v>
      </c>
      <c r="I17" s="57">
        <v>0</v>
      </c>
    </row>
    <row r="18" spans="3:9" x14ac:dyDescent="0.35">
      <c r="C18" s="36" t="s">
        <v>27</v>
      </c>
      <c r="D18" s="57">
        <v>219775</v>
      </c>
      <c r="E18" s="57">
        <v>219775</v>
      </c>
      <c r="F18" s="57">
        <v>0</v>
      </c>
      <c r="G18" s="57">
        <v>0</v>
      </c>
      <c r="H18" s="57">
        <v>0</v>
      </c>
      <c r="I18" s="57">
        <v>0</v>
      </c>
    </row>
    <row r="19" spans="3:9" x14ac:dyDescent="0.35">
      <c r="C19" s="36" t="s">
        <v>28</v>
      </c>
      <c r="D19" s="57">
        <v>577</v>
      </c>
      <c r="E19" s="57">
        <v>577</v>
      </c>
      <c r="F19" s="57">
        <v>0</v>
      </c>
      <c r="G19" s="57">
        <v>0</v>
      </c>
      <c r="H19" s="57">
        <v>0</v>
      </c>
      <c r="I19" s="57">
        <v>0</v>
      </c>
    </row>
    <row r="20" spans="3:9" ht="23.25" customHeight="1" x14ac:dyDescent="0.35">
      <c r="C20" s="36" t="s">
        <v>776</v>
      </c>
      <c r="D20" s="57">
        <v>1283</v>
      </c>
      <c r="E20" s="57">
        <v>0</v>
      </c>
      <c r="F20" s="57">
        <v>0</v>
      </c>
      <c r="G20" s="57">
        <v>0</v>
      </c>
      <c r="H20" s="57">
        <v>0</v>
      </c>
      <c r="I20" s="57">
        <v>1283</v>
      </c>
    </row>
    <row r="21" spans="3:9" x14ac:dyDescent="0.35">
      <c r="C21" s="36" t="s">
        <v>777</v>
      </c>
      <c r="D21" s="57">
        <v>138</v>
      </c>
      <c r="E21" s="57">
        <v>138</v>
      </c>
      <c r="F21" s="57">
        <v>0</v>
      </c>
      <c r="G21" s="57">
        <v>0</v>
      </c>
      <c r="H21" s="57">
        <v>0</v>
      </c>
      <c r="I21" s="57">
        <v>0</v>
      </c>
    </row>
    <row r="22" spans="3:9" x14ac:dyDescent="0.35">
      <c r="C22" s="36" t="s">
        <v>29</v>
      </c>
      <c r="D22" s="57">
        <v>25</v>
      </c>
      <c r="E22" s="57">
        <v>25</v>
      </c>
      <c r="F22" s="57">
        <v>0</v>
      </c>
      <c r="G22" s="57">
        <v>0</v>
      </c>
      <c r="H22" s="57">
        <v>0</v>
      </c>
      <c r="I22" s="57">
        <v>0</v>
      </c>
    </row>
    <row r="23" spans="3:9" x14ac:dyDescent="0.35">
      <c r="C23" s="36" t="s">
        <v>30</v>
      </c>
      <c r="D23" s="57">
        <v>78</v>
      </c>
      <c r="E23" s="57">
        <v>78</v>
      </c>
      <c r="F23" s="57">
        <v>0</v>
      </c>
      <c r="G23" s="57">
        <v>0</v>
      </c>
      <c r="H23" s="57">
        <v>0</v>
      </c>
      <c r="I23" s="57">
        <v>0</v>
      </c>
    </row>
    <row r="24" spans="3:9" x14ac:dyDescent="0.35">
      <c r="C24" s="36" t="s">
        <v>31</v>
      </c>
      <c r="D24" s="57">
        <v>5474</v>
      </c>
      <c r="E24" s="57">
        <v>5474</v>
      </c>
      <c r="F24" s="57">
        <v>0</v>
      </c>
      <c r="G24" s="57">
        <v>0</v>
      </c>
      <c r="H24" s="57">
        <v>0</v>
      </c>
      <c r="I24" s="57">
        <v>0</v>
      </c>
    </row>
    <row r="25" spans="3:9" x14ac:dyDescent="0.35">
      <c r="C25" s="37" t="s">
        <v>162</v>
      </c>
      <c r="D25" s="64">
        <v>701439</v>
      </c>
      <c r="E25" s="64">
        <v>697568</v>
      </c>
      <c r="F25" s="64">
        <v>0</v>
      </c>
      <c r="G25" s="64">
        <v>0</v>
      </c>
      <c r="H25" s="64">
        <v>2588</v>
      </c>
      <c r="I25" s="64">
        <v>1283</v>
      </c>
    </row>
    <row r="26" spans="3:9" ht="22" customHeight="1" x14ac:dyDescent="0.35">
      <c r="C26" s="118" t="s">
        <v>783</v>
      </c>
      <c r="D26" s="124">
        <v>617697</v>
      </c>
      <c r="E26" s="125">
        <v>0</v>
      </c>
      <c r="F26" s="125">
        <v>0</v>
      </c>
      <c r="G26" s="125">
        <v>0</v>
      </c>
      <c r="H26" s="125">
        <v>0</v>
      </c>
      <c r="I26" s="125">
        <v>617697</v>
      </c>
    </row>
    <row r="27" spans="3:9" x14ac:dyDescent="0.35">
      <c r="C27" s="38" t="s">
        <v>33</v>
      </c>
      <c r="D27" s="95">
        <v>8356</v>
      </c>
      <c r="E27" s="126">
        <v>0</v>
      </c>
      <c r="F27" s="126">
        <v>0</v>
      </c>
      <c r="G27" s="126">
        <v>0</v>
      </c>
      <c r="H27" s="126">
        <v>0</v>
      </c>
      <c r="I27" s="126">
        <v>8356</v>
      </c>
    </row>
    <row r="28" spans="3:9" x14ac:dyDescent="0.35">
      <c r="C28" s="38" t="s">
        <v>784</v>
      </c>
      <c r="D28" s="95">
        <v>1774</v>
      </c>
      <c r="E28" s="126">
        <v>0</v>
      </c>
      <c r="F28" s="126">
        <v>0</v>
      </c>
      <c r="G28" s="126">
        <v>0</v>
      </c>
      <c r="H28" s="126">
        <v>0</v>
      </c>
      <c r="I28" s="126">
        <v>1774</v>
      </c>
    </row>
    <row r="29" spans="3:9" x14ac:dyDescent="0.35">
      <c r="C29" s="38" t="s">
        <v>785</v>
      </c>
      <c r="D29" s="95">
        <v>126</v>
      </c>
      <c r="E29" s="126">
        <v>0</v>
      </c>
      <c r="F29" s="126">
        <v>0</v>
      </c>
      <c r="G29" s="126">
        <v>0</v>
      </c>
      <c r="H29" s="126">
        <v>0</v>
      </c>
      <c r="I29" s="126">
        <v>126</v>
      </c>
    </row>
    <row r="30" spans="3:9" x14ac:dyDescent="0.35">
      <c r="C30" s="38" t="s">
        <v>786</v>
      </c>
      <c r="D30" s="95">
        <v>139</v>
      </c>
      <c r="E30" s="126">
        <v>0</v>
      </c>
      <c r="F30" s="126">
        <v>0</v>
      </c>
      <c r="G30" s="126">
        <v>0</v>
      </c>
      <c r="H30" s="126">
        <v>0</v>
      </c>
      <c r="I30" s="126">
        <v>139</v>
      </c>
    </row>
    <row r="31" spans="3:9" x14ac:dyDescent="0.35">
      <c r="C31" s="38" t="s">
        <v>34</v>
      </c>
      <c r="D31" s="95">
        <v>10892</v>
      </c>
      <c r="E31" s="126">
        <v>0</v>
      </c>
      <c r="F31" s="126">
        <v>0</v>
      </c>
      <c r="G31" s="126">
        <v>0</v>
      </c>
      <c r="H31" s="126">
        <v>0</v>
      </c>
      <c r="I31" s="126">
        <v>10892</v>
      </c>
    </row>
    <row r="32" spans="3:9" x14ac:dyDescent="0.35">
      <c r="C32" s="38" t="s">
        <v>35</v>
      </c>
      <c r="D32" s="95">
        <v>5000</v>
      </c>
      <c r="E32" s="126">
        <v>0</v>
      </c>
      <c r="F32" s="126">
        <v>0</v>
      </c>
      <c r="G32" s="126">
        <v>0</v>
      </c>
      <c r="H32" s="126">
        <v>0</v>
      </c>
      <c r="I32" s="126">
        <v>5000</v>
      </c>
    </row>
    <row r="33" spans="3:9" ht="15" thickBot="1" x14ac:dyDescent="0.4">
      <c r="C33" s="117" t="s">
        <v>36</v>
      </c>
      <c r="D33" s="127">
        <v>643984</v>
      </c>
      <c r="E33" s="128">
        <v>0</v>
      </c>
      <c r="F33" s="128">
        <v>0</v>
      </c>
      <c r="G33" s="128">
        <v>0</v>
      </c>
      <c r="H33" s="128">
        <v>0</v>
      </c>
      <c r="I33" s="128">
        <v>643984</v>
      </c>
    </row>
  </sheetData>
  <sheetProtection algorithmName="SHA-512" hashValue="Z85eK2cVvHLTlvoC55N3jLuinsJuHn+wTkikhDeqTzK5aQDRWZQoqK3EG8Img/kfkxgERAbFyVxGgASUf3xGsQ==" saltValue="36nFFwbXTjm7S0WYc0NHsA==" spinCount="100000" sheet="1" formatCells="0" formatColumns="0" formatRows="0" insertColumns="0" insertRows="0" insertHyperlinks="0" deleteColumns="0" deleteRows="0" sort="0" autoFilter="0" pivotTables="0"/>
  <mergeCells count="4">
    <mergeCell ref="D9:D10"/>
    <mergeCell ref="E9:I9"/>
    <mergeCell ref="B6:I6"/>
    <mergeCell ref="C8:I8"/>
  </mergeCells>
  <hyperlinks>
    <hyperlink ref="B2" location="Tartalom!A1" display="Back to contents page" xr:uid="{00000000-0004-0000-0300-000000000000}"/>
  </hyperlink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H23"/>
  <sheetViews>
    <sheetView showGridLines="0" zoomScaleNormal="100" workbookViewId="0">
      <selection activeCell="C27" sqref="C27"/>
    </sheetView>
  </sheetViews>
  <sheetFormatPr defaultRowHeight="14.5" x14ac:dyDescent="0.35"/>
  <cols>
    <col min="1" max="2" width="4.453125" customWidth="1"/>
    <col min="3" max="3" width="60.81640625" customWidth="1"/>
    <col min="4" max="4" width="19" customWidth="1"/>
    <col min="5" max="6" width="16.1796875" customWidth="1"/>
    <col min="7" max="7" width="17" bestFit="1" customWidth="1"/>
    <col min="8" max="8" width="15.54296875" customWidth="1"/>
  </cols>
  <sheetData>
    <row r="1" spans="2:8" ht="12.75" customHeight="1" x14ac:dyDescent="0.35"/>
    <row r="2" spans="2:8" x14ac:dyDescent="0.35">
      <c r="B2" s="181" t="s">
        <v>0</v>
      </c>
      <c r="C2" s="103"/>
      <c r="D2" s="103"/>
      <c r="E2" s="103"/>
      <c r="F2" s="103"/>
    </row>
    <row r="3" spans="2:8" x14ac:dyDescent="0.35">
      <c r="B3" s="1"/>
      <c r="C3" s="1"/>
      <c r="D3" s="1"/>
      <c r="E3" s="1"/>
      <c r="F3" s="1"/>
    </row>
    <row r="4" spans="2:8" ht="15.5" x14ac:dyDescent="0.35">
      <c r="B4" s="19" t="s">
        <v>37</v>
      </c>
      <c r="C4" s="2"/>
      <c r="D4" s="2"/>
      <c r="E4" s="2"/>
      <c r="F4" s="2"/>
    </row>
    <row r="5" spans="2:8" ht="2" customHeight="1" x14ac:dyDescent="0.35">
      <c r="B5" s="1"/>
      <c r="C5" s="1"/>
      <c r="D5" s="1"/>
      <c r="E5" s="1"/>
      <c r="F5" s="1"/>
    </row>
    <row r="6" spans="2:8" ht="2" customHeight="1" x14ac:dyDescent="0.35">
      <c r="B6" s="453"/>
      <c r="C6" s="453"/>
      <c r="D6" s="453"/>
      <c r="E6" s="453"/>
      <c r="F6" s="453"/>
      <c r="G6" s="453"/>
      <c r="H6" s="453"/>
    </row>
    <row r="7" spans="2:8" ht="2" customHeight="1" x14ac:dyDescent="0.35">
      <c r="B7" s="3"/>
      <c r="C7" s="3"/>
      <c r="D7" s="4"/>
      <c r="E7" s="4"/>
      <c r="F7" s="5"/>
    </row>
    <row r="8" spans="2:8" ht="15" thickBot="1" x14ac:dyDescent="0.4">
      <c r="B8" s="32"/>
      <c r="C8" s="448">
        <f>+Tartalom!B3</f>
        <v>44561</v>
      </c>
      <c r="D8" s="448"/>
      <c r="E8" s="448"/>
      <c r="F8" s="448"/>
      <c r="G8" s="448"/>
      <c r="H8" s="448"/>
    </row>
    <row r="9" spans="2:8" ht="23.25" customHeight="1" thickBot="1" x14ac:dyDescent="0.4">
      <c r="C9" s="34" t="s">
        <v>19</v>
      </c>
      <c r="D9" s="445" t="s">
        <v>38</v>
      </c>
      <c r="E9" s="452" t="s">
        <v>39</v>
      </c>
      <c r="F9" s="452"/>
      <c r="G9" s="452"/>
      <c r="H9" s="452"/>
    </row>
    <row r="10" spans="2:8" ht="23.5" customHeight="1" thickBot="1" x14ac:dyDescent="0.4">
      <c r="C10" s="131" t="s">
        <v>2</v>
      </c>
      <c r="D10" s="451"/>
      <c r="E10" s="35" t="s">
        <v>40</v>
      </c>
      <c r="F10" s="35" t="s">
        <v>42</v>
      </c>
      <c r="G10" s="35" t="s">
        <v>41</v>
      </c>
      <c r="H10" s="35" t="s">
        <v>43</v>
      </c>
    </row>
    <row r="11" spans="2:8" ht="21" x14ac:dyDescent="0.35">
      <c r="C11" s="42" t="s">
        <v>46</v>
      </c>
      <c r="D11" s="64">
        <v>701439</v>
      </c>
      <c r="E11" s="64">
        <v>697568</v>
      </c>
      <c r="F11" s="64">
        <v>0</v>
      </c>
      <c r="G11" s="64">
        <v>0</v>
      </c>
      <c r="H11" s="64">
        <v>2588</v>
      </c>
    </row>
    <row r="12" spans="2:8" ht="22" x14ac:dyDescent="0.35">
      <c r="C12" s="37" t="s">
        <v>47</v>
      </c>
      <c r="D12" s="64">
        <v>643984</v>
      </c>
      <c r="E12" s="120">
        <v>0</v>
      </c>
      <c r="F12" s="120">
        <v>0</v>
      </c>
      <c r="G12" s="120">
        <v>0</v>
      </c>
      <c r="H12" s="120">
        <v>0</v>
      </c>
    </row>
    <row r="13" spans="2:8" x14ac:dyDescent="0.35">
      <c r="C13" s="42" t="s">
        <v>48</v>
      </c>
      <c r="D13" s="64">
        <v>57455</v>
      </c>
      <c r="E13" s="120">
        <v>0</v>
      </c>
      <c r="F13" s="120">
        <v>0</v>
      </c>
      <c r="G13" s="120">
        <v>0</v>
      </c>
      <c r="H13" s="120">
        <v>0</v>
      </c>
    </row>
    <row r="14" spans="2:8" x14ac:dyDescent="0.35">
      <c r="C14" s="37" t="s">
        <v>44</v>
      </c>
      <c r="D14" s="121">
        <v>70631.535371999998</v>
      </c>
      <c r="E14" s="121">
        <v>16834.232572000001</v>
      </c>
      <c r="F14" s="121">
        <v>0</v>
      </c>
      <c r="G14" s="122">
        <v>0</v>
      </c>
      <c r="H14" s="122">
        <v>0</v>
      </c>
    </row>
    <row r="15" spans="2:8" x14ac:dyDescent="0.35">
      <c r="C15" s="40" t="s">
        <v>49</v>
      </c>
      <c r="D15" s="54">
        <v>0</v>
      </c>
      <c r="E15" s="54">
        <v>0</v>
      </c>
      <c r="F15" s="54">
        <v>0</v>
      </c>
      <c r="G15" s="54">
        <v>0</v>
      </c>
      <c r="H15" s="54">
        <v>0</v>
      </c>
    </row>
    <row r="16" spans="2:8" x14ac:dyDescent="0.35">
      <c r="C16" s="40" t="s">
        <v>50</v>
      </c>
      <c r="D16" s="54">
        <v>0</v>
      </c>
      <c r="E16" s="54">
        <v>0</v>
      </c>
      <c r="F16" s="54">
        <v>0</v>
      </c>
      <c r="G16" s="54">
        <v>0</v>
      </c>
      <c r="H16" s="54">
        <v>0</v>
      </c>
    </row>
    <row r="17" spans="3:8" x14ac:dyDescent="0.35">
      <c r="C17" s="40" t="s">
        <v>51</v>
      </c>
      <c r="D17" s="54">
        <v>0</v>
      </c>
      <c r="E17" s="54">
        <v>0</v>
      </c>
      <c r="F17" s="54">
        <v>0</v>
      </c>
      <c r="G17" s="54">
        <v>0</v>
      </c>
      <c r="H17" s="54">
        <v>0</v>
      </c>
    </row>
    <row r="18" spans="3:8" x14ac:dyDescent="0.35">
      <c r="C18" s="40" t="s">
        <v>52</v>
      </c>
      <c r="D18" s="54">
        <v>0</v>
      </c>
      <c r="E18" s="54">
        <v>0</v>
      </c>
      <c r="F18" s="54">
        <v>0</v>
      </c>
      <c r="G18" s="54">
        <v>0</v>
      </c>
      <c r="H18" s="54">
        <v>0</v>
      </c>
    </row>
    <row r="19" spans="3:8" x14ac:dyDescent="0.35">
      <c r="C19" s="40" t="s">
        <v>53</v>
      </c>
      <c r="D19" s="54">
        <v>0</v>
      </c>
      <c r="E19" s="54">
        <v>0</v>
      </c>
      <c r="F19" s="54">
        <v>0</v>
      </c>
      <c r="G19" s="54">
        <v>0</v>
      </c>
      <c r="H19" s="54">
        <v>0</v>
      </c>
    </row>
    <row r="20" spans="3:8" x14ac:dyDescent="0.35">
      <c r="C20" s="40" t="s">
        <v>54</v>
      </c>
      <c r="D20" s="54">
        <v>0</v>
      </c>
      <c r="E20" s="54">
        <v>0</v>
      </c>
      <c r="F20" s="54">
        <v>0</v>
      </c>
      <c r="G20" s="54">
        <v>0</v>
      </c>
      <c r="H20" s="54">
        <v>0</v>
      </c>
    </row>
    <row r="21" spans="3:8" x14ac:dyDescent="0.35">
      <c r="C21" s="40" t="s">
        <v>759</v>
      </c>
      <c r="D21" s="57">
        <v>298.66005607396551</v>
      </c>
      <c r="E21" s="57">
        <v>298.66005607396551</v>
      </c>
      <c r="F21" s="57">
        <v>0</v>
      </c>
      <c r="G21" s="54">
        <v>0</v>
      </c>
      <c r="H21" s="54">
        <v>0</v>
      </c>
    </row>
    <row r="22" spans="3:8" ht="15" thickBot="1" x14ac:dyDescent="0.4">
      <c r="C22" s="29" t="s">
        <v>45</v>
      </c>
      <c r="D22" s="61">
        <v>717288.89262807393</v>
      </c>
      <c r="E22" s="61">
        <v>714700.89262807393</v>
      </c>
      <c r="F22" s="61">
        <v>0</v>
      </c>
      <c r="G22" s="61">
        <v>0</v>
      </c>
      <c r="H22" s="61">
        <v>2588</v>
      </c>
    </row>
    <row r="23" spans="3:8" ht="33.75" customHeight="1" x14ac:dyDescent="0.35">
      <c r="C23" s="450" t="s">
        <v>760</v>
      </c>
      <c r="D23" s="450"/>
      <c r="E23" s="450"/>
      <c r="F23" s="450"/>
      <c r="G23" s="450"/>
      <c r="H23" s="450"/>
    </row>
  </sheetData>
  <sheetProtection algorithmName="SHA-512" hashValue="/jWetwSXGACKc7IItd8QBegH+RJmhAWB6gQ2730l1GAZeiE2L3XBlQPJaQINBOnCs8X369WG7WX1YhNAfyed+A==" saltValue="k7uVicCvEqYQWFrb7QqXmw==" spinCount="100000" sheet="1" formatCells="0" formatColumns="0" formatRows="0" insertColumns="0" insertRows="0" insertHyperlinks="0" deleteColumns="0" deleteRows="0" sort="0" autoFilter="0" pivotTables="0"/>
  <mergeCells count="5">
    <mergeCell ref="C23:H23"/>
    <mergeCell ref="D9:D10"/>
    <mergeCell ref="E9:H9"/>
    <mergeCell ref="B6:H6"/>
    <mergeCell ref="C8:H8"/>
  </mergeCells>
  <hyperlinks>
    <hyperlink ref="B2" location="Tartalom!A1" display="Back to contents page" xr:uid="{00000000-0004-0000-0400-000000000000}"/>
  </hyperlink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G117"/>
  <sheetViews>
    <sheetView showGridLines="0" zoomScale="85" zoomScaleNormal="85" workbookViewId="0">
      <selection activeCell="I106" sqref="I106"/>
    </sheetView>
  </sheetViews>
  <sheetFormatPr defaultRowHeight="14.5" outlineLevelCol="1" x14ac:dyDescent="0.35"/>
  <cols>
    <col min="1" max="1" width="4.453125" customWidth="1"/>
    <col min="2" max="2" width="6.81640625" customWidth="1"/>
    <col min="3" max="3" width="62.54296875" customWidth="1"/>
    <col min="4" max="4" width="13.81640625" customWidth="1"/>
    <col min="5" max="5" width="27.1796875" hidden="1" customWidth="1" outlineLevel="1"/>
    <col min="6" max="6" width="8.81640625" collapsed="1"/>
  </cols>
  <sheetData>
    <row r="1" spans="2:7" ht="12.75" customHeight="1" x14ac:dyDescent="0.35"/>
    <row r="2" spans="2:7" x14ac:dyDescent="0.35">
      <c r="B2" s="181" t="s">
        <v>0</v>
      </c>
      <c r="C2" s="103"/>
      <c r="D2" s="103"/>
    </row>
    <row r="3" spans="2:7" x14ac:dyDescent="0.35">
      <c r="B3" s="1"/>
      <c r="C3" s="1"/>
      <c r="D3" s="1"/>
    </row>
    <row r="4" spans="2:7" ht="15.5" x14ac:dyDescent="0.35">
      <c r="B4" s="19" t="s">
        <v>55</v>
      </c>
      <c r="C4" s="2"/>
      <c r="D4" s="2"/>
    </row>
    <row r="5" spans="2:7" ht="2" customHeight="1" x14ac:dyDescent="0.35">
      <c r="B5" s="1"/>
      <c r="C5" s="1"/>
      <c r="D5" s="1"/>
    </row>
    <row r="6" spans="2:7" ht="2" customHeight="1" x14ac:dyDescent="0.35">
      <c r="B6" s="436"/>
      <c r="C6" s="436"/>
      <c r="D6" s="436"/>
      <c r="E6" s="436"/>
    </row>
    <row r="7" spans="2:7" ht="2" customHeight="1" x14ac:dyDescent="0.35">
      <c r="B7" s="3"/>
      <c r="C7" s="4"/>
      <c r="D7" s="4"/>
    </row>
    <row r="8" spans="2:7" ht="15" thickBot="1" x14ac:dyDescent="0.4">
      <c r="B8" s="32"/>
      <c r="C8" s="448">
        <f>+Tartalom!B3</f>
        <v>44561</v>
      </c>
      <c r="D8" s="448"/>
      <c r="E8" s="448"/>
    </row>
    <row r="9" spans="2:7" ht="45" customHeight="1" thickBot="1" x14ac:dyDescent="0.4">
      <c r="B9" s="455" t="s">
        <v>2</v>
      </c>
      <c r="C9" s="455"/>
      <c r="D9" s="455"/>
      <c r="E9" s="7" t="s">
        <v>79</v>
      </c>
    </row>
    <row r="10" spans="2:7" x14ac:dyDescent="0.35">
      <c r="B10" s="456" t="s">
        <v>78</v>
      </c>
      <c r="C10" s="456"/>
      <c r="D10" s="456"/>
      <c r="E10" s="456"/>
    </row>
    <row r="11" spans="2:7" x14ac:dyDescent="0.35">
      <c r="B11" s="101">
        <v>1</v>
      </c>
      <c r="C11" s="40" t="s">
        <v>56</v>
      </c>
      <c r="D11" s="57">
        <v>2000</v>
      </c>
      <c r="E11" s="55" t="s">
        <v>84</v>
      </c>
    </row>
    <row r="12" spans="2:7" x14ac:dyDescent="0.35">
      <c r="B12" s="101"/>
      <c r="C12" s="14" t="s">
        <v>57</v>
      </c>
      <c r="D12" s="57">
        <v>2000</v>
      </c>
      <c r="E12" s="55"/>
    </row>
    <row r="13" spans="2:7" x14ac:dyDescent="0.35">
      <c r="B13" s="101">
        <v>2</v>
      </c>
      <c r="C13" s="40" t="s">
        <v>80</v>
      </c>
      <c r="D13" s="57">
        <v>42280.437355540002</v>
      </c>
      <c r="E13" s="55"/>
      <c r="G13" s="429"/>
    </row>
    <row r="14" spans="2:7" x14ac:dyDescent="0.35">
      <c r="B14" s="101">
        <v>3</v>
      </c>
      <c r="C14" s="40" t="s">
        <v>58</v>
      </c>
      <c r="D14" s="57">
        <v>4894.1909080799996</v>
      </c>
      <c r="E14" s="55"/>
    </row>
    <row r="15" spans="2:7" x14ac:dyDescent="0.35">
      <c r="B15" s="101" t="s">
        <v>329</v>
      </c>
      <c r="C15" s="56" t="s">
        <v>59</v>
      </c>
      <c r="D15" s="57">
        <v>0</v>
      </c>
      <c r="E15" s="55"/>
    </row>
    <row r="16" spans="2:7" ht="34.5" customHeight="1" x14ac:dyDescent="0.35">
      <c r="B16" s="101">
        <v>4</v>
      </c>
      <c r="C16" s="40" t="s">
        <v>81</v>
      </c>
      <c r="D16" s="57">
        <v>0</v>
      </c>
      <c r="E16" s="55"/>
    </row>
    <row r="17" spans="2:5" ht="23.25" customHeight="1" x14ac:dyDescent="0.35">
      <c r="B17" s="101">
        <v>5</v>
      </c>
      <c r="C17" s="40" t="s">
        <v>82</v>
      </c>
      <c r="D17" s="57">
        <v>0</v>
      </c>
      <c r="E17" s="55"/>
    </row>
    <row r="18" spans="2:5" ht="24.75" customHeight="1" x14ac:dyDescent="0.35">
      <c r="B18" s="101" t="s">
        <v>330</v>
      </c>
      <c r="C18" s="56" t="s">
        <v>60</v>
      </c>
      <c r="D18" s="57">
        <v>0</v>
      </c>
      <c r="E18" s="55"/>
    </row>
    <row r="19" spans="2:5" x14ac:dyDescent="0.35">
      <c r="B19" s="129">
        <v>6</v>
      </c>
      <c r="C19" s="77" t="s">
        <v>61</v>
      </c>
      <c r="D19" s="88">
        <v>49174.628263620005</v>
      </c>
      <c r="E19" s="78"/>
    </row>
    <row r="20" spans="2:5" x14ac:dyDescent="0.35">
      <c r="B20" s="456" t="s">
        <v>83</v>
      </c>
      <c r="C20" s="456"/>
      <c r="D20" s="456"/>
      <c r="E20" s="456"/>
    </row>
    <row r="21" spans="2:5" x14ac:dyDescent="0.35">
      <c r="B21" s="101">
        <v>7</v>
      </c>
      <c r="C21" s="40" t="s">
        <v>62</v>
      </c>
      <c r="D21" s="57">
        <v>0</v>
      </c>
      <c r="E21" s="55"/>
    </row>
    <row r="22" spans="2:5" x14ac:dyDescent="0.35">
      <c r="B22" s="101">
        <v>8</v>
      </c>
      <c r="C22" s="40" t="s">
        <v>63</v>
      </c>
      <c r="D22" s="57">
        <v>-1282.93115025</v>
      </c>
      <c r="E22" s="55" t="s">
        <v>85</v>
      </c>
    </row>
    <row r="23" spans="2:5" ht="48" customHeight="1" x14ac:dyDescent="0.35">
      <c r="B23" s="101">
        <v>10</v>
      </c>
      <c r="C23" s="40" t="s">
        <v>86</v>
      </c>
      <c r="D23" s="57">
        <v>0</v>
      </c>
      <c r="E23" s="55"/>
    </row>
    <row r="24" spans="2:5" ht="36" customHeight="1" x14ac:dyDescent="0.35">
      <c r="B24" s="101">
        <v>11</v>
      </c>
      <c r="C24" s="40" t="s">
        <v>87</v>
      </c>
      <c r="D24" s="57">
        <v>0</v>
      </c>
      <c r="E24" s="55"/>
    </row>
    <row r="25" spans="2:5" x14ac:dyDescent="0.35">
      <c r="B25" s="101">
        <v>12</v>
      </c>
      <c r="C25" s="40" t="s">
        <v>64</v>
      </c>
      <c r="D25" s="57">
        <v>0</v>
      </c>
      <c r="E25" s="55"/>
    </row>
    <row r="26" spans="2:5" x14ac:dyDescent="0.35">
      <c r="B26" s="101">
        <v>13</v>
      </c>
      <c r="C26" s="40" t="s">
        <v>88</v>
      </c>
      <c r="D26" s="57">
        <v>0</v>
      </c>
      <c r="E26" s="55"/>
    </row>
    <row r="27" spans="2:5" ht="20" x14ac:dyDescent="0.35">
      <c r="B27" s="101">
        <v>14</v>
      </c>
      <c r="C27" s="40" t="s">
        <v>65</v>
      </c>
      <c r="D27" s="57">
        <v>0</v>
      </c>
      <c r="E27" s="55"/>
    </row>
    <row r="28" spans="2:5" x14ac:dyDescent="0.35">
      <c r="B28" s="101">
        <v>15</v>
      </c>
      <c r="C28" s="40" t="s">
        <v>89</v>
      </c>
      <c r="D28" s="57">
        <v>0</v>
      </c>
      <c r="E28" s="55"/>
    </row>
    <row r="29" spans="2:5" ht="22.5" customHeight="1" x14ac:dyDescent="0.35">
      <c r="B29" s="101">
        <v>16</v>
      </c>
      <c r="C29" s="40" t="s">
        <v>90</v>
      </c>
      <c r="D29" s="57">
        <v>0</v>
      </c>
      <c r="E29" s="55"/>
    </row>
    <row r="30" spans="2:5" ht="47.25" customHeight="1" x14ac:dyDescent="0.35">
      <c r="B30" s="101">
        <v>17</v>
      </c>
      <c r="C30" s="40" t="s">
        <v>91</v>
      </c>
      <c r="D30" s="57">
        <v>0</v>
      </c>
      <c r="E30" s="55"/>
    </row>
    <row r="31" spans="2:5" ht="57" customHeight="1" x14ac:dyDescent="0.35">
      <c r="B31" s="101">
        <v>18</v>
      </c>
      <c r="C31" s="40" t="s">
        <v>92</v>
      </c>
      <c r="D31" s="57">
        <v>0</v>
      </c>
      <c r="E31" s="55"/>
    </row>
    <row r="32" spans="2:5" ht="57" customHeight="1" x14ac:dyDescent="0.35">
      <c r="B32" s="101">
        <v>19</v>
      </c>
      <c r="C32" s="40" t="s">
        <v>93</v>
      </c>
      <c r="D32" s="57">
        <v>0</v>
      </c>
      <c r="E32" s="55"/>
    </row>
    <row r="33" spans="2:5" ht="20" x14ac:dyDescent="0.35">
      <c r="B33" s="101" t="s">
        <v>301</v>
      </c>
      <c r="C33" s="56" t="s">
        <v>66</v>
      </c>
      <c r="D33" s="57">
        <v>0</v>
      </c>
      <c r="E33" s="55"/>
    </row>
    <row r="34" spans="2:5" ht="22.5" customHeight="1" x14ac:dyDescent="0.35">
      <c r="B34" s="101" t="s">
        <v>303</v>
      </c>
      <c r="C34" s="14" t="s">
        <v>94</v>
      </c>
      <c r="D34" s="57">
        <v>0</v>
      </c>
      <c r="E34" s="55"/>
    </row>
    <row r="35" spans="2:5" x14ac:dyDescent="0.35">
      <c r="B35" s="101" t="s">
        <v>305</v>
      </c>
      <c r="C35" s="14" t="s">
        <v>67</v>
      </c>
      <c r="D35" s="57">
        <v>0</v>
      </c>
      <c r="E35" s="55"/>
    </row>
    <row r="36" spans="2:5" x14ac:dyDescent="0.35">
      <c r="B36" s="101" t="s">
        <v>331</v>
      </c>
      <c r="C36" s="14" t="s">
        <v>68</v>
      </c>
      <c r="D36" s="57">
        <v>0</v>
      </c>
      <c r="E36" s="55"/>
    </row>
    <row r="37" spans="2:5" ht="45" customHeight="1" x14ac:dyDescent="0.35">
      <c r="B37" s="101">
        <v>21</v>
      </c>
      <c r="C37" s="40" t="s">
        <v>95</v>
      </c>
      <c r="D37" s="57">
        <v>0</v>
      </c>
      <c r="E37" s="55"/>
    </row>
    <row r="38" spans="2:5" x14ac:dyDescent="0.35">
      <c r="B38" s="101">
        <v>22</v>
      </c>
      <c r="C38" s="40" t="s">
        <v>96</v>
      </c>
      <c r="D38" s="57">
        <v>0</v>
      </c>
      <c r="E38" s="55"/>
    </row>
    <row r="39" spans="2:5" ht="48" customHeight="1" x14ac:dyDescent="0.35">
      <c r="B39" s="101">
        <v>23</v>
      </c>
      <c r="C39" s="14" t="s">
        <v>97</v>
      </c>
      <c r="D39" s="57">
        <v>0</v>
      </c>
      <c r="E39" s="55"/>
    </row>
    <row r="40" spans="2:5" x14ac:dyDescent="0.35">
      <c r="B40" s="101">
        <v>25</v>
      </c>
      <c r="C40" s="14" t="s">
        <v>69</v>
      </c>
      <c r="D40" s="57">
        <v>0</v>
      </c>
      <c r="E40" s="55"/>
    </row>
    <row r="41" spans="2:5" x14ac:dyDescent="0.35">
      <c r="B41" s="101" t="s">
        <v>332</v>
      </c>
      <c r="C41" s="56" t="s">
        <v>71</v>
      </c>
      <c r="D41" s="57">
        <v>0</v>
      </c>
      <c r="E41" s="55"/>
    </row>
    <row r="42" spans="2:5" ht="51" customHeight="1" x14ac:dyDescent="0.35">
      <c r="B42" s="101" t="s">
        <v>333</v>
      </c>
      <c r="C42" s="56" t="s">
        <v>98</v>
      </c>
      <c r="D42" s="57">
        <v>0</v>
      </c>
      <c r="E42" s="55"/>
    </row>
    <row r="43" spans="2:5" ht="24" customHeight="1" x14ac:dyDescent="0.35">
      <c r="B43" s="101">
        <v>27</v>
      </c>
      <c r="C43" s="40" t="s">
        <v>99</v>
      </c>
      <c r="D43" s="57">
        <v>0</v>
      </c>
      <c r="E43" s="55"/>
    </row>
    <row r="44" spans="2:5" x14ac:dyDescent="0.35">
      <c r="B44" s="101" t="s">
        <v>334</v>
      </c>
      <c r="C44" s="56" t="s">
        <v>100</v>
      </c>
      <c r="D44" s="57">
        <v>296.60168950000002</v>
      </c>
      <c r="E44" s="55"/>
    </row>
    <row r="45" spans="2:5" x14ac:dyDescent="0.35">
      <c r="B45" s="101">
        <v>28</v>
      </c>
      <c r="C45" s="62" t="s">
        <v>101</v>
      </c>
      <c r="D45" s="64">
        <v>-986.32946074999995</v>
      </c>
      <c r="E45" s="65"/>
    </row>
    <row r="46" spans="2:5" x14ac:dyDescent="0.35">
      <c r="B46" s="129">
        <v>29</v>
      </c>
      <c r="C46" s="79" t="s">
        <v>102</v>
      </c>
      <c r="D46" s="88">
        <v>48188.298802870006</v>
      </c>
      <c r="E46" s="78"/>
    </row>
    <row r="47" spans="2:5" x14ac:dyDescent="0.35">
      <c r="B47" s="456" t="s">
        <v>103</v>
      </c>
      <c r="C47" s="456"/>
      <c r="D47" s="456"/>
      <c r="E47" s="456"/>
    </row>
    <row r="48" spans="2:5" x14ac:dyDescent="0.35">
      <c r="B48" s="101">
        <v>30</v>
      </c>
      <c r="C48" s="56" t="s">
        <v>56</v>
      </c>
      <c r="D48" s="57">
        <v>0</v>
      </c>
      <c r="E48" s="55" t="s">
        <v>104</v>
      </c>
    </row>
    <row r="49" spans="2:5" x14ac:dyDescent="0.35">
      <c r="B49" s="101">
        <v>31</v>
      </c>
      <c r="C49" s="14" t="s">
        <v>105</v>
      </c>
      <c r="D49" s="57">
        <v>0</v>
      </c>
      <c r="E49" s="55"/>
    </row>
    <row r="50" spans="2:5" x14ac:dyDescent="0.35">
      <c r="B50" s="101">
        <v>32</v>
      </c>
      <c r="C50" s="14" t="s">
        <v>106</v>
      </c>
      <c r="D50" s="57">
        <v>0</v>
      </c>
      <c r="E50" s="55"/>
    </row>
    <row r="51" spans="2:5" ht="25.5" customHeight="1" x14ac:dyDescent="0.35">
      <c r="B51" s="101">
        <v>33</v>
      </c>
      <c r="C51" s="56" t="s">
        <v>107</v>
      </c>
      <c r="D51" s="57">
        <v>0</v>
      </c>
      <c r="E51" s="55"/>
    </row>
    <row r="52" spans="2:5" ht="22.5" customHeight="1" x14ac:dyDescent="0.35">
      <c r="B52" s="101" t="s">
        <v>335</v>
      </c>
      <c r="C52" s="56" t="s">
        <v>108</v>
      </c>
      <c r="D52" s="57">
        <v>0</v>
      </c>
      <c r="E52" s="55"/>
    </row>
    <row r="53" spans="2:5" ht="24" customHeight="1" x14ac:dyDescent="0.35">
      <c r="B53" s="101" t="s">
        <v>336</v>
      </c>
      <c r="C53" s="56" t="s">
        <v>109</v>
      </c>
      <c r="D53" s="57">
        <v>0</v>
      </c>
      <c r="E53" s="55"/>
    </row>
    <row r="54" spans="2:5" ht="36.75" customHeight="1" x14ac:dyDescent="0.35">
      <c r="B54" s="101">
        <v>34</v>
      </c>
      <c r="C54" s="56" t="s">
        <v>110</v>
      </c>
      <c r="D54" s="57">
        <v>0</v>
      </c>
      <c r="E54" s="55"/>
    </row>
    <row r="55" spans="2:5" x14ac:dyDescent="0.35">
      <c r="B55" s="101">
        <v>35</v>
      </c>
      <c r="C55" s="14" t="s">
        <v>73</v>
      </c>
      <c r="D55" s="57">
        <v>0</v>
      </c>
      <c r="E55" s="55"/>
    </row>
    <row r="56" spans="2:5" x14ac:dyDescent="0.35">
      <c r="B56" s="129">
        <v>36</v>
      </c>
      <c r="C56" s="79" t="s">
        <v>111</v>
      </c>
      <c r="D56" s="88">
        <v>0</v>
      </c>
      <c r="E56" s="78"/>
    </row>
    <row r="57" spans="2:5" x14ac:dyDescent="0.35">
      <c r="B57" s="456" t="s">
        <v>112</v>
      </c>
      <c r="C57" s="456"/>
      <c r="D57" s="456"/>
      <c r="E57" s="456"/>
    </row>
    <row r="58" spans="2:5" ht="21.75" customHeight="1" x14ac:dyDescent="0.35">
      <c r="B58" s="101">
        <v>37</v>
      </c>
      <c r="C58" s="56" t="s">
        <v>113</v>
      </c>
      <c r="D58" s="57">
        <v>0</v>
      </c>
      <c r="E58" s="55"/>
    </row>
    <row r="59" spans="2:5" ht="50.25" customHeight="1" x14ac:dyDescent="0.35">
      <c r="B59" s="101">
        <v>38</v>
      </c>
      <c r="C59" s="56" t="s">
        <v>114</v>
      </c>
      <c r="D59" s="57">
        <v>0</v>
      </c>
      <c r="E59" s="55"/>
    </row>
    <row r="60" spans="2:5" ht="58.5" customHeight="1" x14ac:dyDescent="0.35">
      <c r="B60" s="101">
        <v>39</v>
      </c>
      <c r="C60" s="56" t="s">
        <v>115</v>
      </c>
      <c r="D60" s="57">
        <v>0</v>
      </c>
      <c r="E60" s="55"/>
    </row>
    <row r="61" spans="2:5" ht="50.25" customHeight="1" x14ac:dyDescent="0.35">
      <c r="B61" s="101">
        <v>40</v>
      </c>
      <c r="C61" s="56" t="s">
        <v>116</v>
      </c>
      <c r="D61" s="57">
        <v>0</v>
      </c>
      <c r="E61" s="55"/>
    </row>
    <row r="62" spans="2:5" ht="26.25" customHeight="1" x14ac:dyDescent="0.35">
      <c r="B62" s="101">
        <v>42</v>
      </c>
      <c r="C62" s="40" t="s">
        <v>117</v>
      </c>
      <c r="D62" s="57">
        <v>0</v>
      </c>
      <c r="E62" s="55"/>
    </row>
    <row r="63" spans="2:5" x14ac:dyDescent="0.35">
      <c r="B63" s="101" t="s">
        <v>337</v>
      </c>
      <c r="C63" s="40" t="s">
        <v>118</v>
      </c>
      <c r="D63" s="57">
        <v>0</v>
      </c>
      <c r="E63" s="55"/>
    </row>
    <row r="64" spans="2:5" x14ac:dyDescent="0.35">
      <c r="B64" s="101">
        <v>43</v>
      </c>
      <c r="C64" s="62" t="s">
        <v>119</v>
      </c>
      <c r="D64" s="64">
        <v>0</v>
      </c>
      <c r="E64" s="65"/>
    </row>
    <row r="65" spans="2:5" x14ac:dyDescent="0.35">
      <c r="B65" s="101">
        <v>44</v>
      </c>
      <c r="C65" s="62" t="s">
        <v>120</v>
      </c>
      <c r="D65" s="64">
        <v>0</v>
      </c>
      <c r="E65" s="65"/>
    </row>
    <row r="66" spans="2:5" x14ac:dyDescent="0.35">
      <c r="B66" s="129">
        <v>45</v>
      </c>
      <c r="C66" s="80" t="s">
        <v>121</v>
      </c>
      <c r="D66" s="327">
        <v>48188.298802870006</v>
      </c>
      <c r="E66" s="81"/>
    </row>
    <row r="67" spans="2:5" x14ac:dyDescent="0.35">
      <c r="B67" s="457" t="s">
        <v>122</v>
      </c>
      <c r="C67" s="457"/>
      <c r="D67" s="457"/>
      <c r="E67" s="457"/>
    </row>
    <row r="68" spans="2:5" x14ac:dyDescent="0.35">
      <c r="B68" s="101">
        <v>46</v>
      </c>
      <c r="C68" s="56" t="s">
        <v>56</v>
      </c>
      <c r="D68" s="57">
        <v>2000</v>
      </c>
      <c r="E68" s="55"/>
    </row>
    <row r="69" spans="2:5" ht="38.25" customHeight="1" x14ac:dyDescent="0.35">
      <c r="B69" s="101">
        <v>47</v>
      </c>
      <c r="C69" s="56" t="s">
        <v>123</v>
      </c>
      <c r="D69" s="57">
        <v>0</v>
      </c>
      <c r="E69" s="55"/>
    </row>
    <row r="70" spans="2:5" ht="25.5" customHeight="1" x14ac:dyDescent="0.35">
      <c r="B70" s="101" t="s">
        <v>338</v>
      </c>
      <c r="C70" s="56" t="s">
        <v>124</v>
      </c>
      <c r="D70" s="57">
        <v>0</v>
      </c>
      <c r="E70" s="55"/>
    </row>
    <row r="71" spans="2:5" ht="24" customHeight="1" x14ac:dyDescent="0.35">
      <c r="B71" s="101" t="s">
        <v>339</v>
      </c>
      <c r="C71" s="56" t="s">
        <v>125</v>
      </c>
      <c r="D71" s="57">
        <v>0</v>
      </c>
      <c r="E71" s="55"/>
    </row>
    <row r="72" spans="2:5" ht="44.25" customHeight="1" x14ac:dyDescent="0.35">
      <c r="B72" s="101">
        <v>48</v>
      </c>
      <c r="C72" s="56" t="s">
        <v>126</v>
      </c>
      <c r="D72" s="57">
        <v>0</v>
      </c>
      <c r="E72" s="55"/>
    </row>
    <row r="73" spans="2:5" x14ac:dyDescent="0.35">
      <c r="B73" s="101">
        <v>49</v>
      </c>
      <c r="C73" s="14" t="s">
        <v>73</v>
      </c>
      <c r="D73" s="57">
        <v>0</v>
      </c>
      <c r="E73" s="55"/>
    </row>
    <row r="74" spans="2:5" x14ac:dyDescent="0.35">
      <c r="B74" s="101">
        <v>50</v>
      </c>
      <c r="C74" s="56" t="s">
        <v>74</v>
      </c>
      <c r="D74" s="57">
        <v>0</v>
      </c>
      <c r="E74" s="55"/>
    </row>
    <row r="75" spans="2:5" x14ac:dyDescent="0.35">
      <c r="B75" s="129">
        <v>51</v>
      </c>
      <c r="C75" s="79" t="s">
        <v>127</v>
      </c>
      <c r="D75" s="88">
        <v>2000</v>
      </c>
      <c r="E75" s="82"/>
    </row>
    <row r="76" spans="2:5" x14ac:dyDescent="0.35">
      <c r="B76" s="456" t="s">
        <v>128</v>
      </c>
      <c r="C76" s="456"/>
      <c r="D76" s="456"/>
      <c r="E76" s="456"/>
    </row>
    <row r="77" spans="2:5" ht="22.5" customHeight="1" x14ac:dyDescent="0.35">
      <c r="B77" s="111">
        <v>52</v>
      </c>
      <c r="C77" s="56" t="s">
        <v>129</v>
      </c>
      <c r="D77" s="57">
        <v>0</v>
      </c>
      <c r="E77" s="55"/>
    </row>
    <row r="78" spans="2:5" ht="59.25" customHeight="1" x14ac:dyDescent="0.35">
      <c r="B78" s="111">
        <v>53</v>
      </c>
      <c r="C78" s="56" t="s">
        <v>130</v>
      </c>
      <c r="D78" s="57">
        <v>0</v>
      </c>
      <c r="E78" s="55"/>
    </row>
    <row r="79" spans="2:5" ht="55.5" customHeight="1" x14ac:dyDescent="0.35">
      <c r="B79" s="111">
        <v>54</v>
      </c>
      <c r="C79" s="56" t="s">
        <v>131</v>
      </c>
      <c r="D79" s="57">
        <v>0</v>
      </c>
      <c r="E79" s="55"/>
    </row>
    <row r="80" spans="2:5" ht="51.75" customHeight="1" x14ac:dyDescent="0.35">
      <c r="B80" s="111">
        <v>55</v>
      </c>
      <c r="C80" s="56" t="s">
        <v>132</v>
      </c>
      <c r="D80" s="57">
        <v>0</v>
      </c>
      <c r="E80" s="55"/>
    </row>
    <row r="81" spans="2:7" ht="30" x14ac:dyDescent="0.35">
      <c r="B81" s="111" t="s">
        <v>340</v>
      </c>
      <c r="C81" s="40" t="s">
        <v>133</v>
      </c>
      <c r="D81" s="54">
        <v>0</v>
      </c>
      <c r="E81" s="55"/>
    </row>
    <row r="82" spans="2:7" x14ac:dyDescent="0.35">
      <c r="B82" s="111" t="s">
        <v>341</v>
      </c>
      <c r="C82" s="40" t="s">
        <v>134</v>
      </c>
      <c r="D82" s="54">
        <v>0</v>
      </c>
      <c r="E82" s="55"/>
    </row>
    <row r="83" spans="2:7" x14ac:dyDescent="0.35">
      <c r="B83" s="111">
        <v>57</v>
      </c>
      <c r="C83" s="62" t="s">
        <v>135</v>
      </c>
      <c r="D83" s="64">
        <v>0</v>
      </c>
      <c r="E83" s="55"/>
    </row>
    <row r="84" spans="2:7" x14ac:dyDescent="0.35">
      <c r="B84" s="111">
        <v>58</v>
      </c>
      <c r="C84" s="62" t="s">
        <v>136</v>
      </c>
      <c r="D84" s="64">
        <v>2000</v>
      </c>
      <c r="E84" s="55"/>
    </row>
    <row r="85" spans="2:7" x14ac:dyDescent="0.35">
      <c r="B85" s="111">
        <v>59</v>
      </c>
      <c r="C85" s="62" t="s">
        <v>137</v>
      </c>
      <c r="D85" s="64">
        <v>50188.298802870006</v>
      </c>
      <c r="E85" s="55"/>
    </row>
    <row r="86" spans="2:7" x14ac:dyDescent="0.35">
      <c r="B86" s="111">
        <v>60</v>
      </c>
      <c r="C86" s="79" t="s">
        <v>138</v>
      </c>
      <c r="D86" s="88">
        <v>337721</v>
      </c>
      <c r="E86" s="82"/>
    </row>
    <row r="87" spans="2:7" x14ac:dyDescent="0.35">
      <c r="B87" s="456" t="s">
        <v>139</v>
      </c>
      <c r="C87" s="456"/>
      <c r="D87" s="456"/>
      <c r="E87" s="456"/>
    </row>
    <row r="88" spans="2:7" x14ac:dyDescent="0.35">
      <c r="B88" s="101">
        <v>61</v>
      </c>
      <c r="C88" s="56" t="s">
        <v>72</v>
      </c>
      <c r="D88" s="431">
        <v>0.14268671122870655</v>
      </c>
      <c r="E88" s="55"/>
      <c r="G88" s="341"/>
    </row>
    <row r="89" spans="2:7" x14ac:dyDescent="0.35">
      <c r="B89" s="101">
        <v>62</v>
      </c>
      <c r="C89" s="56" t="s">
        <v>140</v>
      </c>
      <c r="D89" s="431">
        <v>0.14268671122870655</v>
      </c>
      <c r="E89" s="55"/>
    </row>
    <row r="90" spans="2:7" x14ac:dyDescent="0.35">
      <c r="B90" s="101">
        <v>63</v>
      </c>
      <c r="C90" s="56" t="s">
        <v>141</v>
      </c>
      <c r="D90" s="431">
        <v>0.14860875930981493</v>
      </c>
      <c r="E90" s="55"/>
    </row>
    <row r="91" spans="2:7" x14ac:dyDescent="0.35">
      <c r="B91" s="101">
        <v>64</v>
      </c>
      <c r="C91" s="56" t="s">
        <v>142</v>
      </c>
      <c r="D91" s="430">
        <v>7.0000000000000007E-2</v>
      </c>
      <c r="E91" s="55"/>
      <c r="F91" s="341"/>
    </row>
    <row r="92" spans="2:7" x14ac:dyDescent="0.35">
      <c r="B92" s="101">
        <v>65</v>
      </c>
      <c r="C92" s="14" t="s">
        <v>75</v>
      </c>
      <c r="D92" s="430">
        <v>2.5000000000000001E-2</v>
      </c>
      <c r="E92" s="55"/>
    </row>
    <row r="93" spans="2:7" x14ac:dyDescent="0.35">
      <c r="B93" s="101">
        <v>66</v>
      </c>
      <c r="C93" s="14" t="s">
        <v>143</v>
      </c>
      <c r="D93" s="430">
        <v>0</v>
      </c>
      <c r="E93" s="55"/>
    </row>
    <row r="94" spans="2:7" x14ac:dyDescent="0.35">
      <c r="B94" s="101">
        <v>67</v>
      </c>
      <c r="C94" s="14" t="s">
        <v>144</v>
      </c>
      <c r="D94" s="430">
        <v>0</v>
      </c>
      <c r="E94" s="55"/>
    </row>
    <row r="95" spans="2:7" ht="22" x14ac:dyDescent="0.35">
      <c r="B95" s="101" t="s">
        <v>342</v>
      </c>
      <c r="C95" s="14" t="s">
        <v>145</v>
      </c>
      <c r="D95" s="430">
        <v>0</v>
      </c>
      <c r="E95" s="55"/>
    </row>
    <row r="96" spans="2:7" ht="22.5" customHeight="1" x14ac:dyDescent="0.35">
      <c r="B96" s="101" t="s">
        <v>343</v>
      </c>
      <c r="C96" s="14" t="s">
        <v>761</v>
      </c>
      <c r="D96" s="430">
        <v>0</v>
      </c>
      <c r="E96" s="55"/>
    </row>
    <row r="97" spans="2:5" ht="36" customHeight="1" x14ac:dyDescent="0.35">
      <c r="B97" s="129">
        <v>68</v>
      </c>
      <c r="C97" s="79" t="s">
        <v>146</v>
      </c>
      <c r="D97" s="432">
        <v>7.2686711228706541E-2</v>
      </c>
      <c r="E97" s="78"/>
    </row>
    <row r="98" spans="2:5" ht="15" customHeight="1" x14ac:dyDescent="0.35">
      <c r="B98" s="456" t="s">
        <v>147</v>
      </c>
      <c r="C98" s="456"/>
      <c r="D98" s="456"/>
      <c r="E98" s="456"/>
    </row>
    <row r="99" spans="2:5" ht="49.5" customHeight="1" x14ac:dyDescent="0.35">
      <c r="B99" s="101">
        <v>72</v>
      </c>
      <c r="C99" s="56" t="s">
        <v>148</v>
      </c>
      <c r="D99" s="57">
        <v>10</v>
      </c>
      <c r="E99" s="55"/>
    </row>
    <row r="100" spans="2:5" ht="48" customHeight="1" x14ac:dyDescent="0.35">
      <c r="B100" s="101">
        <v>73</v>
      </c>
      <c r="C100" s="56" t="s">
        <v>149</v>
      </c>
      <c r="D100" s="57">
        <v>1476.9363608000001</v>
      </c>
      <c r="E100" s="55"/>
    </row>
    <row r="101" spans="2:5" ht="34.5" customHeight="1" x14ac:dyDescent="0.35">
      <c r="B101" s="129">
        <v>75</v>
      </c>
      <c r="C101" s="83" t="s">
        <v>150</v>
      </c>
      <c r="D101" s="90">
        <v>0</v>
      </c>
      <c r="E101" s="82"/>
    </row>
    <row r="102" spans="2:5" ht="15" customHeight="1" x14ac:dyDescent="0.35">
      <c r="B102" s="456" t="s">
        <v>151</v>
      </c>
      <c r="C102" s="456"/>
      <c r="D102" s="456"/>
      <c r="E102" s="456"/>
    </row>
    <row r="103" spans="2:5" ht="24" customHeight="1" x14ac:dyDescent="0.35">
      <c r="B103" s="101">
        <v>76</v>
      </c>
      <c r="C103" s="56" t="s">
        <v>153</v>
      </c>
      <c r="D103" s="54"/>
      <c r="E103" s="55"/>
    </row>
    <row r="104" spans="2:5" ht="22.5" customHeight="1" x14ac:dyDescent="0.35">
      <c r="B104" s="101">
        <v>77</v>
      </c>
      <c r="C104" s="56" t="s">
        <v>152</v>
      </c>
      <c r="D104" s="54"/>
      <c r="E104" s="55"/>
    </row>
    <row r="105" spans="2:5" ht="21" customHeight="1" x14ac:dyDescent="0.35">
      <c r="B105" s="101">
        <v>78</v>
      </c>
      <c r="C105" s="56" t="s">
        <v>154</v>
      </c>
      <c r="D105" s="54"/>
      <c r="E105" s="55"/>
    </row>
    <row r="106" spans="2:5" ht="24" customHeight="1" x14ac:dyDescent="0.35">
      <c r="B106" s="129">
        <v>79</v>
      </c>
      <c r="C106" s="83" t="s">
        <v>76</v>
      </c>
      <c r="D106" s="328"/>
      <c r="E106" s="82"/>
    </row>
    <row r="107" spans="2:5" ht="15" customHeight="1" x14ac:dyDescent="0.35">
      <c r="B107" s="456" t="s">
        <v>155</v>
      </c>
      <c r="C107" s="456"/>
      <c r="D107" s="456"/>
      <c r="E107" s="456"/>
    </row>
    <row r="108" spans="2:5" x14ac:dyDescent="0.35">
      <c r="B108" s="101">
        <v>80</v>
      </c>
      <c r="C108" s="56" t="s">
        <v>157</v>
      </c>
      <c r="D108" s="54"/>
      <c r="E108" s="55"/>
    </row>
    <row r="109" spans="2:5" ht="22.5" customHeight="1" x14ac:dyDescent="0.35">
      <c r="B109" s="101">
        <v>81</v>
      </c>
      <c r="C109" s="56" t="s">
        <v>158</v>
      </c>
      <c r="D109" s="54"/>
      <c r="E109" s="55" t="s">
        <v>156</v>
      </c>
    </row>
    <row r="110" spans="2:5" x14ac:dyDescent="0.35">
      <c r="B110" s="101">
        <v>82</v>
      </c>
      <c r="C110" s="56" t="s">
        <v>159</v>
      </c>
      <c r="D110" s="54"/>
      <c r="E110" s="55"/>
    </row>
    <row r="111" spans="2:5" ht="21.75" customHeight="1" x14ac:dyDescent="0.35">
      <c r="B111" s="101">
        <v>83</v>
      </c>
      <c r="C111" s="56" t="s">
        <v>160</v>
      </c>
      <c r="D111" s="54"/>
      <c r="E111" s="55"/>
    </row>
    <row r="112" spans="2:5" x14ac:dyDescent="0.35">
      <c r="B112" s="101">
        <v>84</v>
      </c>
      <c r="C112" s="56" t="s">
        <v>77</v>
      </c>
      <c r="D112" s="54"/>
      <c r="E112" s="55"/>
    </row>
    <row r="113" spans="2:5" ht="23.25" customHeight="1" thickBot="1" x14ac:dyDescent="0.4">
      <c r="B113" s="116">
        <v>85</v>
      </c>
      <c r="C113" s="60" t="s">
        <v>161</v>
      </c>
      <c r="D113" s="58"/>
      <c r="E113" s="59"/>
    </row>
    <row r="114" spans="2:5" x14ac:dyDescent="0.35">
      <c r="B114" s="43" t="s">
        <v>928</v>
      </c>
      <c r="C114" s="43"/>
      <c r="D114" s="63"/>
      <c r="E114" s="31"/>
    </row>
    <row r="115" spans="2:5" ht="26" customHeight="1" x14ac:dyDescent="0.35">
      <c r="B115" s="454" t="s">
        <v>788</v>
      </c>
      <c r="C115" s="454"/>
      <c r="D115" s="454"/>
      <c r="E115" s="454"/>
    </row>
    <row r="116" spans="2:5" x14ac:dyDescent="0.35">
      <c r="B116" s="43" t="s">
        <v>762</v>
      </c>
      <c r="C116" s="43"/>
      <c r="D116" s="63"/>
      <c r="E116" s="31"/>
    </row>
    <row r="117" spans="2:5" x14ac:dyDescent="0.35">
      <c r="B117" s="43" t="s">
        <v>763</v>
      </c>
      <c r="C117" s="43"/>
      <c r="D117" s="63"/>
      <c r="E117" s="31"/>
    </row>
  </sheetData>
  <sheetProtection algorithmName="SHA-512" hashValue="jkhsPCklzJj6eIMpfNXAF3TNd9/ZHHlE5bwX6Mdu4drOG7i3xW0DyNsovaJtXwy8mLp3Y+mm+ldS1Lsds6M0gg==" saltValue="oJ4oVP0GCD7XPCeXlnnsEw==" spinCount="100000" sheet="1" formatCells="0" formatColumns="0" formatRows="0" insertColumns="0" insertRows="0" insertHyperlinks="0" deleteColumns="0" deleteRows="0" sort="0" autoFilter="0" pivotTables="0"/>
  <mergeCells count="14">
    <mergeCell ref="B6:E6"/>
    <mergeCell ref="B115:E115"/>
    <mergeCell ref="B9:D9"/>
    <mergeCell ref="B10:E10"/>
    <mergeCell ref="B20:E20"/>
    <mergeCell ref="B47:E47"/>
    <mergeCell ref="B57:E57"/>
    <mergeCell ref="B67:E67"/>
    <mergeCell ref="B76:E76"/>
    <mergeCell ref="B87:E87"/>
    <mergeCell ref="B98:E98"/>
    <mergeCell ref="B102:E102"/>
    <mergeCell ref="B107:E107"/>
    <mergeCell ref="C8:E8"/>
  </mergeCells>
  <hyperlinks>
    <hyperlink ref="B2" location="Tartalom!A1" display="Back to contents page" xr:uid="{00000000-0004-0000-0600-000000000000}"/>
  </hyperlink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H37"/>
  <sheetViews>
    <sheetView showGridLines="0" zoomScale="85" zoomScaleNormal="85" workbookViewId="0">
      <selection activeCell="I11" sqref="I11"/>
    </sheetView>
  </sheetViews>
  <sheetFormatPr defaultRowHeight="14.5" x14ac:dyDescent="0.35"/>
  <cols>
    <col min="1" max="1" width="4.453125" customWidth="1"/>
    <col min="2" max="2" width="6.1796875" customWidth="1"/>
    <col min="3" max="3" width="72.453125" customWidth="1"/>
    <col min="4" max="5" width="20.1796875" customWidth="1"/>
  </cols>
  <sheetData>
    <row r="1" spans="2:7" ht="12.75" customHeight="1" x14ac:dyDescent="0.35"/>
    <row r="2" spans="2:7" x14ac:dyDescent="0.35">
      <c r="B2" s="181" t="s">
        <v>0</v>
      </c>
      <c r="C2" s="103"/>
      <c r="D2" s="103"/>
    </row>
    <row r="3" spans="2:7" x14ac:dyDescent="0.35">
      <c r="B3" s="1"/>
      <c r="C3" s="1"/>
      <c r="D3" s="1"/>
    </row>
    <row r="4" spans="2:7" ht="15.5" x14ac:dyDescent="0.35">
      <c r="B4" s="19" t="s">
        <v>766</v>
      </c>
      <c r="C4" s="2"/>
      <c r="D4" s="2"/>
    </row>
    <row r="5" spans="2:7" ht="2.15" customHeight="1" x14ac:dyDescent="0.35">
      <c r="B5" s="1"/>
      <c r="C5" s="1"/>
      <c r="D5" s="1"/>
    </row>
    <row r="6" spans="2:7" ht="2.15" customHeight="1" x14ac:dyDescent="0.35">
      <c r="B6" s="436"/>
      <c r="C6" s="436"/>
      <c r="D6" s="436"/>
    </row>
    <row r="7" spans="2:7" ht="2.15" customHeight="1" x14ac:dyDescent="0.35">
      <c r="B7" s="3"/>
      <c r="C7" s="4"/>
      <c r="D7" s="4"/>
    </row>
    <row r="8" spans="2:7" ht="15" thickBot="1" x14ac:dyDescent="0.4">
      <c r="B8" s="32"/>
    </row>
    <row r="9" spans="2:7" ht="15" thickBot="1" x14ac:dyDescent="0.4">
      <c r="B9" s="32"/>
      <c r="C9" s="69" t="s">
        <v>2</v>
      </c>
      <c r="D9" s="70">
        <f>+Tartalom!B3</f>
        <v>44561</v>
      </c>
      <c r="E9" s="70">
        <v>44196</v>
      </c>
    </row>
    <row r="10" spans="2:7" x14ac:dyDescent="0.35">
      <c r="C10" s="458" t="s">
        <v>643</v>
      </c>
      <c r="D10" s="458"/>
      <c r="E10" s="339"/>
    </row>
    <row r="11" spans="2:7" ht="19.5" customHeight="1" x14ac:dyDescent="0.35">
      <c r="C11" s="304" t="s">
        <v>102</v>
      </c>
      <c r="D11" s="299">
        <v>48188.298802870006</v>
      </c>
      <c r="E11" s="299">
        <v>51201</v>
      </c>
      <c r="G11" s="429"/>
    </row>
    <row r="12" spans="2:7" ht="30.75" customHeight="1" x14ac:dyDescent="0.35">
      <c r="C12" s="14" t="s">
        <v>644</v>
      </c>
      <c r="D12" s="57">
        <v>47891.697113370006</v>
      </c>
      <c r="E12" s="57">
        <v>50785.757634699999</v>
      </c>
      <c r="G12" s="429"/>
    </row>
    <row r="13" spans="2:7" ht="36.75" customHeight="1" x14ac:dyDescent="0.35">
      <c r="C13" s="14" t="s">
        <v>768</v>
      </c>
      <c r="D13" s="57"/>
      <c r="E13" s="57"/>
    </row>
    <row r="14" spans="2:7" x14ac:dyDescent="0.35">
      <c r="C14" s="304" t="s">
        <v>140</v>
      </c>
      <c r="D14" s="299">
        <v>48188.298802870006</v>
      </c>
      <c r="E14" s="299">
        <v>51201</v>
      </c>
      <c r="G14" s="429"/>
    </row>
    <row r="15" spans="2:7" ht="28.5" customHeight="1" x14ac:dyDescent="0.35">
      <c r="C15" s="14" t="s">
        <v>645</v>
      </c>
      <c r="D15" s="57">
        <v>47891.697113370006</v>
      </c>
      <c r="E15" s="57">
        <v>50785.757634699999</v>
      </c>
      <c r="G15" s="429"/>
    </row>
    <row r="16" spans="2:7" ht="38.25" customHeight="1" x14ac:dyDescent="0.35">
      <c r="C16" s="14" t="s">
        <v>769</v>
      </c>
      <c r="D16" s="57"/>
      <c r="E16" s="57"/>
    </row>
    <row r="17" spans="3:8" x14ac:dyDescent="0.35">
      <c r="C17" s="304" t="s">
        <v>646</v>
      </c>
      <c r="D17" s="299">
        <v>50188.298802870006</v>
      </c>
      <c r="E17" s="299">
        <v>54201</v>
      </c>
      <c r="G17" s="429"/>
    </row>
    <row r="18" spans="3:8" ht="30.75" customHeight="1" x14ac:dyDescent="0.35">
      <c r="C18" s="14" t="s">
        <v>647</v>
      </c>
      <c r="D18" s="57">
        <v>49891.697113370006</v>
      </c>
      <c r="E18" s="57">
        <v>53785.757634699999</v>
      </c>
      <c r="G18" s="429"/>
    </row>
    <row r="19" spans="3:8" ht="35.25" customHeight="1" x14ac:dyDescent="0.35">
      <c r="C19" s="14" t="s">
        <v>770</v>
      </c>
      <c r="D19" s="57"/>
      <c r="E19" s="57"/>
      <c r="H19" s="341"/>
    </row>
    <row r="20" spans="3:8" x14ac:dyDescent="0.35">
      <c r="C20" s="459" t="s">
        <v>648</v>
      </c>
      <c r="D20" s="459"/>
      <c r="E20" s="300"/>
    </row>
    <row r="21" spans="3:8" x14ac:dyDescent="0.35">
      <c r="C21" s="14" t="s">
        <v>649</v>
      </c>
      <c r="D21" s="296">
        <v>337721</v>
      </c>
      <c r="E21" s="296">
        <v>309285</v>
      </c>
    </row>
    <row r="22" spans="3:8" ht="20" x14ac:dyDescent="0.35">
      <c r="C22" s="304" t="s">
        <v>650</v>
      </c>
      <c r="D22" s="301">
        <v>337469.13570599997</v>
      </c>
      <c r="E22" s="301">
        <v>308910.64438700001</v>
      </c>
    </row>
    <row r="23" spans="3:8" x14ac:dyDescent="0.35">
      <c r="C23" s="460" t="s">
        <v>651</v>
      </c>
      <c r="D23" s="460"/>
      <c r="E23" s="297"/>
    </row>
    <row r="24" spans="3:8" ht="28.5" customHeight="1" x14ac:dyDescent="0.35">
      <c r="C24" s="304" t="s">
        <v>652</v>
      </c>
      <c r="D24" s="302">
        <v>0.14268671122870655</v>
      </c>
      <c r="E24" s="302">
        <v>0.1655463407536738</v>
      </c>
    </row>
    <row r="25" spans="3:8" ht="42" customHeight="1" x14ac:dyDescent="0.35">
      <c r="C25" s="14" t="s">
        <v>653</v>
      </c>
      <c r="D25" s="302">
        <v>0.14191430280928807</v>
      </c>
      <c r="E25" s="68">
        <v>0.16440274415107606</v>
      </c>
    </row>
    <row r="26" spans="3:8" ht="42" customHeight="1" x14ac:dyDescent="0.35">
      <c r="C26" s="14" t="s">
        <v>771</v>
      </c>
      <c r="D26" s="68"/>
      <c r="E26" s="68"/>
    </row>
    <row r="27" spans="3:8" ht="31.5" customHeight="1" x14ac:dyDescent="0.35">
      <c r="C27" s="304" t="s">
        <v>654</v>
      </c>
      <c r="D27" s="302">
        <v>0.14268671122870655</v>
      </c>
      <c r="E27" s="302">
        <v>0.1655463407536738</v>
      </c>
    </row>
    <row r="28" spans="3:8" ht="39.75" customHeight="1" x14ac:dyDescent="0.35">
      <c r="C28" s="14" t="s">
        <v>655</v>
      </c>
      <c r="D28" s="302">
        <v>0.14191430280928807</v>
      </c>
      <c r="E28" s="68">
        <v>0.16440274415107606</v>
      </c>
    </row>
    <row r="29" spans="3:8" ht="39.75" customHeight="1" x14ac:dyDescent="0.35">
      <c r="C29" s="14" t="s">
        <v>772</v>
      </c>
      <c r="D29" s="68"/>
      <c r="E29" s="68"/>
    </row>
    <row r="30" spans="3:8" ht="28.5" customHeight="1" x14ac:dyDescent="0.35">
      <c r="C30" s="304" t="s">
        <v>656</v>
      </c>
      <c r="D30" s="302">
        <v>0.14860875930981493</v>
      </c>
      <c r="E30" s="302">
        <v>0.17524613220815752</v>
      </c>
    </row>
    <row r="31" spans="3:8" ht="39" customHeight="1" x14ac:dyDescent="0.35">
      <c r="C31" s="14" t="s">
        <v>657</v>
      </c>
      <c r="D31" s="302">
        <v>0.14784077070928109</v>
      </c>
      <c r="E31" s="68">
        <v>0.17411429036843989</v>
      </c>
    </row>
    <row r="32" spans="3:8" ht="39" customHeight="1" x14ac:dyDescent="0.35">
      <c r="C32" s="14" t="s">
        <v>773</v>
      </c>
      <c r="D32" s="68"/>
      <c r="E32" s="68"/>
    </row>
    <row r="33" spans="3:5" x14ac:dyDescent="0.35">
      <c r="C33" s="459" t="s">
        <v>196</v>
      </c>
      <c r="D33" s="459"/>
      <c r="E33" s="340"/>
    </row>
    <row r="34" spans="3:5" x14ac:dyDescent="0.35">
      <c r="C34" s="14" t="s">
        <v>658</v>
      </c>
      <c r="D34" s="57">
        <v>771538</v>
      </c>
      <c r="E34" s="57">
        <v>616348.34152000002</v>
      </c>
    </row>
    <row r="35" spans="3:5" x14ac:dyDescent="0.35">
      <c r="C35" s="304" t="s">
        <v>196</v>
      </c>
      <c r="D35" s="303">
        <v>6.2457453557530553E-2</v>
      </c>
      <c r="E35" s="303">
        <v>8.3071530416925068E-2</v>
      </c>
    </row>
    <row r="36" spans="3:5" ht="20" x14ac:dyDescent="0.35">
      <c r="C36" s="304" t="s">
        <v>659</v>
      </c>
      <c r="D36" s="303">
        <v>6.2073024417941831E-2</v>
      </c>
      <c r="E36" s="303">
        <v>8.2397816646111705E-2</v>
      </c>
    </row>
    <row r="37" spans="3:5" ht="37.5" customHeight="1" thickBot="1" x14ac:dyDescent="0.4">
      <c r="C37" s="221" t="s">
        <v>774</v>
      </c>
      <c r="D37" s="298"/>
      <c r="E37" s="298"/>
    </row>
  </sheetData>
  <sheetProtection algorithmName="SHA-512" hashValue="a22XK5CMk2Kgj9LyGRmeodqNxPOmU2NurssuNp7e6LChjTYBkgPEiWZE1AlBZT9eLTrSkVykYQE60crk6jDzkw==" saltValue="e5vKcsXB8UbfdEVAili9yQ==" spinCount="100000" sheet="1" formatCells="0" formatColumns="0" formatRows="0" insertColumns="0" insertRows="0" insertHyperlinks="0" deleteColumns="0" deleteRows="0" sort="0" autoFilter="0" pivotTables="0"/>
  <mergeCells count="5">
    <mergeCell ref="B6:D6"/>
    <mergeCell ref="C10:D10"/>
    <mergeCell ref="C20:D20"/>
    <mergeCell ref="C23:D23"/>
    <mergeCell ref="C33:D33"/>
  </mergeCells>
  <hyperlinks>
    <hyperlink ref="B2" location="Tartalom!A1" display="Back to contents page" xr:uid="{00000000-0004-0000-0700-000000000000}"/>
  </hyperlink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D24"/>
  <sheetViews>
    <sheetView showGridLines="0" zoomScale="85" zoomScaleNormal="85" workbookViewId="0">
      <selection activeCell="B2" sqref="B2"/>
    </sheetView>
  </sheetViews>
  <sheetFormatPr defaultRowHeight="14.5" x14ac:dyDescent="0.35"/>
  <cols>
    <col min="1" max="1" width="4.453125" customWidth="1"/>
    <col min="2" max="2" width="5.81640625" customWidth="1"/>
    <col min="3" max="3" width="80.81640625" customWidth="1"/>
    <col min="4" max="4" width="13.81640625" customWidth="1"/>
  </cols>
  <sheetData>
    <row r="1" spans="2:4" ht="12.75" customHeight="1" x14ac:dyDescent="0.35"/>
    <row r="2" spans="2:4" x14ac:dyDescent="0.35">
      <c r="B2" s="181" t="s">
        <v>0</v>
      </c>
      <c r="C2" s="103"/>
    </row>
    <row r="3" spans="2:4" x14ac:dyDescent="0.35">
      <c r="B3" s="1"/>
      <c r="C3" s="1"/>
    </row>
    <row r="4" spans="2:4" ht="15.5" x14ac:dyDescent="0.35">
      <c r="B4" s="19" t="s">
        <v>170</v>
      </c>
      <c r="C4" s="2"/>
    </row>
    <row r="5" spans="2:4" ht="2.15" customHeight="1" x14ac:dyDescent="0.35">
      <c r="B5" s="1"/>
      <c r="C5" s="1"/>
    </row>
    <row r="6" spans="2:4" ht="2.15" customHeight="1" x14ac:dyDescent="0.35">
      <c r="B6" s="20"/>
      <c r="C6" s="20"/>
    </row>
    <row r="7" spans="2:4" ht="2.15" customHeight="1" x14ac:dyDescent="0.35">
      <c r="B7" s="3"/>
      <c r="C7" s="4"/>
    </row>
    <row r="8" spans="2:4" ht="15" thickBot="1" x14ac:dyDescent="0.4">
      <c r="B8" s="32"/>
      <c r="C8" s="448">
        <f>+Tartalom!B3</f>
        <v>44561</v>
      </c>
      <c r="D8" s="448"/>
    </row>
    <row r="9" spans="2:4" ht="23.25" customHeight="1" thickBot="1" x14ac:dyDescent="0.4">
      <c r="B9" s="455" t="s">
        <v>164</v>
      </c>
      <c r="C9" s="455"/>
      <c r="D9" s="23" t="s">
        <v>165</v>
      </c>
    </row>
    <row r="10" spans="2:4" x14ac:dyDescent="0.35">
      <c r="B10" s="101">
        <v>1</v>
      </c>
      <c r="C10" s="74" t="s">
        <v>166</v>
      </c>
      <c r="D10" s="57">
        <v>697865</v>
      </c>
    </row>
    <row r="11" spans="2:4" ht="24" customHeight="1" x14ac:dyDescent="0.35">
      <c r="B11" s="101">
        <v>2</v>
      </c>
      <c r="C11" s="74" t="s">
        <v>171</v>
      </c>
      <c r="D11" s="57">
        <v>0</v>
      </c>
    </row>
    <row r="12" spans="2:4" ht="24" customHeight="1" x14ac:dyDescent="0.35">
      <c r="B12" s="101">
        <v>3</v>
      </c>
      <c r="C12" s="74" t="s">
        <v>172</v>
      </c>
      <c r="D12" s="57">
        <v>0</v>
      </c>
    </row>
    <row r="13" spans="2:4" x14ac:dyDescent="0.35">
      <c r="B13" s="101">
        <v>4</v>
      </c>
      <c r="C13" s="74" t="s">
        <v>173</v>
      </c>
      <c r="D13" s="57">
        <v>0</v>
      </c>
    </row>
    <row r="14" spans="2:4" ht="30" x14ac:dyDescent="0.35">
      <c r="B14" s="101">
        <v>5</v>
      </c>
      <c r="C14" s="74" t="s">
        <v>174</v>
      </c>
      <c r="D14" s="57">
        <v>0</v>
      </c>
    </row>
    <row r="15" spans="2:4" ht="20" x14ac:dyDescent="0.35">
      <c r="B15" s="101">
        <v>6</v>
      </c>
      <c r="C15" s="74" t="s">
        <v>175</v>
      </c>
      <c r="D15" s="57">
        <v>0</v>
      </c>
    </row>
    <row r="16" spans="2:4" x14ac:dyDescent="0.35">
      <c r="B16" s="101">
        <v>7</v>
      </c>
      <c r="C16" s="74" t="s">
        <v>176</v>
      </c>
      <c r="D16" s="57">
        <v>0</v>
      </c>
    </row>
    <row r="17" spans="2:4" x14ac:dyDescent="0.35">
      <c r="B17" s="101">
        <v>8</v>
      </c>
      <c r="C17" s="74" t="s">
        <v>177</v>
      </c>
      <c r="D17" s="57">
        <v>4316</v>
      </c>
    </row>
    <row r="18" spans="2:4" x14ac:dyDescent="0.35">
      <c r="B18" s="101">
        <v>9</v>
      </c>
      <c r="C18" s="74" t="s">
        <v>167</v>
      </c>
      <c r="D18" s="57">
        <v>0</v>
      </c>
    </row>
    <row r="19" spans="2:4" x14ac:dyDescent="0.35">
      <c r="B19" s="101">
        <v>10</v>
      </c>
      <c r="C19" s="74" t="s">
        <v>168</v>
      </c>
      <c r="D19" s="57">
        <v>70640</v>
      </c>
    </row>
    <row r="20" spans="2:4" ht="20" x14ac:dyDescent="0.35">
      <c r="B20" s="101">
        <v>11</v>
      </c>
      <c r="C20" s="74" t="s">
        <v>178</v>
      </c>
      <c r="D20" s="57">
        <v>0</v>
      </c>
    </row>
    <row r="21" spans="2:4" ht="20" x14ac:dyDescent="0.35">
      <c r="B21" s="101" t="s">
        <v>346</v>
      </c>
      <c r="C21" s="74" t="s">
        <v>179</v>
      </c>
      <c r="D21" s="57">
        <v>0</v>
      </c>
    </row>
    <row r="22" spans="2:4" ht="20" x14ac:dyDescent="0.35">
      <c r="B22" s="101" t="s">
        <v>347</v>
      </c>
      <c r="C22" s="74" t="s">
        <v>180</v>
      </c>
      <c r="D22" s="57">
        <v>0</v>
      </c>
    </row>
    <row r="23" spans="2:4" x14ac:dyDescent="0.35">
      <c r="B23" s="101">
        <v>12</v>
      </c>
      <c r="C23" s="76" t="s">
        <v>169</v>
      </c>
      <c r="D23" s="57">
        <v>-1283</v>
      </c>
    </row>
    <row r="24" spans="2:4" ht="15" thickBot="1" x14ac:dyDescent="0.4">
      <c r="B24" s="116">
        <v>13</v>
      </c>
      <c r="C24" s="75" t="s">
        <v>181</v>
      </c>
      <c r="D24" s="61">
        <v>771538</v>
      </c>
    </row>
  </sheetData>
  <sheetProtection algorithmName="SHA-512" hashValue="bteR3eHdMqp9CDS1+oGj7Dx4qhrhlCV9j9xwUoR+pTVGFClWsiNGpl29HYlUIXCX1aK3zhzvmpk6uyYRSkKr0w==" saltValue="aoXRMFnFIdpOxQS7bNjx4Q==" spinCount="100000" sheet="1" formatCells="0" formatColumns="0" formatRows="0" insertColumns="0" insertRows="0" insertHyperlinks="0" deleteColumns="0" deleteRows="0" sort="0" autoFilter="0" pivotTables="0"/>
  <mergeCells count="2">
    <mergeCell ref="B9:C9"/>
    <mergeCell ref="C8:D8"/>
  </mergeCells>
  <hyperlinks>
    <hyperlink ref="B2" location="Tartalom!A1" display="Back to contents page" xr:uid="{00000000-0004-0000-0800-000000000000}"/>
  </hyperlink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E73"/>
  <sheetViews>
    <sheetView showGridLines="0" zoomScale="85" zoomScaleNormal="85" workbookViewId="0">
      <selection activeCell="G12" sqref="G12"/>
    </sheetView>
  </sheetViews>
  <sheetFormatPr defaultRowHeight="14.5" x14ac:dyDescent="0.35"/>
  <cols>
    <col min="1" max="1" width="4.453125" customWidth="1"/>
    <col min="2" max="2" width="5.81640625" customWidth="1"/>
    <col min="3" max="3" width="80.81640625" customWidth="1"/>
    <col min="4" max="5" width="26.54296875" customWidth="1"/>
  </cols>
  <sheetData>
    <row r="1" spans="2:5" ht="12.75" customHeight="1" x14ac:dyDescent="0.35"/>
    <row r="2" spans="2:5" x14ac:dyDescent="0.35">
      <c r="B2" s="181" t="s">
        <v>0</v>
      </c>
      <c r="C2" s="49"/>
      <c r="D2" s="49"/>
    </row>
    <row r="3" spans="2:5" x14ac:dyDescent="0.35">
      <c r="B3" s="1"/>
      <c r="C3" s="1"/>
      <c r="D3" s="1"/>
    </row>
    <row r="4" spans="2:5" ht="15.5" x14ac:dyDescent="0.35">
      <c r="B4" s="19" t="s">
        <v>182</v>
      </c>
      <c r="C4" s="2"/>
      <c r="D4" s="2"/>
    </row>
    <row r="5" spans="2:5" x14ac:dyDescent="0.35">
      <c r="B5" s="1"/>
      <c r="C5" s="1"/>
      <c r="D5" s="1"/>
    </row>
    <row r="6" spans="2:5" ht="46" customHeight="1" x14ac:dyDescent="0.35">
      <c r="B6" s="444" t="s">
        <v>924</v>
      </c>
      <c r="C6" s="444"/>
      <c r="D6" s="444"/>
      <c r="E6" s="444"/>
    </row>
    <row r="7" spans="2:5" ht="4" customHeight="1" x14ac:dyDescent="0.35">
      <c r="B7" s="461"/>
      <c r="C7" s="461"/>
      <c r="D7" s="461"/>
      <c r="E7" s="461"/>
    </row>
    <row r="8" spans="2:5" ht="15" thickBot="1" x14ac:dyDescent="0.4">
      <c r="C8" s="448"/>
      <c r="D8" s="448"/>
      <c r="E8" s="448"/>
    </row>
    <row r="9" spans="2:5" ht="32.25" customHeight="1" thickBot="1" x14ac:dyDescent="0.4">
      <c r="B9" s="104"/>
      <c r="C9" s="440" t="s">
        <v>164</v>
      </c>
      <c r="D9" s="462" t="s">
        <v>183</v>
      </c>
      <c r="E9" s="462"/>
    </row>
    <row r="10" spans="2:5" ht="24" customHeight="1" thickBot="1" x14ac:dyDescent="0.4">
      <c r="B10" s="53"/>
      <c r="C10" s="441"/>
      <c r="D10" s="85">
        <f>+Tartalom!B3</f>
        <v>44561</v>
      </c>
      <c r="E10" s="85">
        <f>+EOMONTH(D10,-6)</f>
        <v>44377</v>
      </c>
    </row>
    <row r="11" spans="2:5" x14ac:dyDescent="0.35">
      <c r="B11" s="463" t="s">
        <v>184</v>
      </c>
      <c r="C11" s="463"/>
      <c r="D11" s="463"/>
      <c r="E11" s="463"/>
    </row>
    <row r="12" spans="2:5" x14ac:dyDescent="0.35">
      <c r="B12" s="101">
        <v>1</v>
      </c>
      <c r="C12" s="74" t="s">
        <v>197</v>
      </c>
      <c r="D12" s="57">
        <v>697865</v>
      </c>
      <c r="E12" s="57">
        <v>720623</v>
      </c>
    </row>
    <row r="13" spans="2:5" ht="27.75" customHeight="1" x14ac:dyDescent="0.35">
      <c r="B13" s="101">
        <v>2</v>
      </c>
      <c r="C13" s="74" t="s">
        <v>198</v>
      </c>
      <c r="D13" s="57">
        <v>0</v>
      </c>
      <c r="E13" s="57">
        <v>0</v>
      </c>
    </row>
    <row r="14" spans="2:5" ht="25.5" customHeight="1" x14ac:dyDescent="0.35">
      <c r="B14" s="101">
        <v>3</v>
      </c>
      <c r="C14" s="74" t="s">
        <v>187</v>
      </c>
      <c r="D14" s="57">
        <v>0</v>
      </c>
      <c r="E14" s="57">
        <v>0</v>
      </c>
    </row>
    <row r="15" spans="2:5" x14ac:dyDescent="0.35">
      <c r="B15" s="101">
        <v>4</v>
      </c>
      <c r="C15" s="74" t="s">
        <v>199</v>
      </c>
      <c r="D15" s="57">
        <v>0</v>
      </c>
      <c r="E15" s="57">
        <v>0</v>
      </c>
    </row>
    <row r="16" spans="2:5" x14ac:dyDescent="0.35">
      <c r="B16" s="101">
        <v>5</v>
      </c>
      <c r="C16" s="74" t="s">
        <v>200</v>
      </c>
      <c r="D16" s="57">
        <v>0</v>
      </c>
      <c r="E16" s="57">
        <v>0</v>
      </c>
    </row>
    <row r="17" spans="2:5" x14ac:dyDescent="0.35">
      <c r="B17" s="101">
        <v>6</v>
      </c>
      <c r="C17" s="74" t="s">
        <v>201</v>
      </c>
      <c r="D17" s="57">
        <v>-1307</v>
      </c>
      <c r="E17" s="57">
        <v>-1222</v>
      </c>
    </row>
    <row r="18" spans="2:5" ht="20.25" customHeight="1" x14ac:dyDescent="0.35">
      <c r="B18" s="129">
        <v>7</v>
      </c>
      <c r="C18" s="87" t="s">
        <v>202</v>
      </c>
      <c r="D18" s="88">
        <v>696558</v>
      </c>
      <c r="E18" s="88">
        <v>719401</v>
      </c>
    </row>
    <row r="19" spans="2:5" x14ac:dyDescent="0.35">
      <c r="B19" s="463" t="s">
        <v>185</v>
      </c>
      <c r="C19" s="463"/>
      <c r="D19" s="463"/>
      <c r="E19" s="463"/>
    </row>
    <row r="20" spans="2:5" x14ac:dyDescent="0.35">
      <c r="B20" s="101">
        <v>8</v>
      </c>
      <c r="C20" s="74" t="s">
        <v>203</v>
      </c>
      <c r="D20" s="57">
        <v>0</v>
      </c>
      <c r="E20" s="57">
        <v>0</v>
      </c>
    </row>
    <row r="21" spans="2:5" ht="21.75" customHeight="1" x14ac:dyDescent="0.35">
      <c r="B21" s="101" t="s">
        <v>348</v>
      </c>
      <c r="C21" s="74" t="s">
        <v>204</v>
      </c>
      <c r="D21" s="57">
        <v>3622</v>
      </c>
      <c r="E21" s="57">
        <v>1175</v>
      </c>
    </row>
    <row r="22" spans="2:5" x14ac:dyDescent="0.35">
      <c r="B22" s="101">
        <v>9</v>
      </c>
      <c r="C22" s="74" t="s">
        <v>205</v>
      </c>
      <c r="D22" s="57">
        <v>694</v>
      </c>
      <c r="E22" s="57">
        <v>497</v>
      </c>
    </row>
    <row r="23" spans="2:5" ht="21.75" customHeight="1" x14ac:dyDescent="0.35">
      <c r="B23" s="101" t="s">
        <v>344</v>
      </c>
      <c r="C23" s="74" t="s">
        <v>206</v>
      </c>
      <c r="D23" s="57">
        <v>0</v>
      </c>
      <c r="E23" s="57">
        <v>0</v>
      </c>
    </row>
    <row r="24" spans="2:5" x14ac:dyDescent="0.35">
      <c r="B24" s="101" t="s">
        <v>345</v>
      </c>
      <c r="C24" s="74" t="s">
        <v>186</v>
      </c>
      <c r="D24" s="57">
        <v>0</v>
      </c>
      <c r="E24" s="57">
        <v>0</v>
      </c>
    </row>
    <row r="25" spans="2:5" x14ac:dyDescent="0.35">
      <c r="B25" s="101">
        <v>10</v>
      </c>
      <c r="C25" s="74" t="s">
        <v>207</v>
      </c>
      <c r="D25" s="57">
        <v>0</v>
      </c>
      <c r="E25" s="57">
        <v>0</v>
      </c>
    </row>
    <row r="26" spans="2:5" ht="24" customHeight="1" x14ac:dyDescent="0.35">
      <c r="B26" s="101" t="s">
        <v>349</v>
      </c>
      <c r="C26" s="74" t="s">
        <v>208</v>
      </c>
      <c r="D26" s="57">
        <v>0</v>
      </c>
      <c r="E26" s="57">
        <v>0</v>
      </c>
    </row>
    <row r="27" spans="2:5" ht="22.5" customHeight="1" x14ac:dyDescent="0.35">
      <c r="B27" s="101" t="s">
        <v>350</v>
      </c>
      <c r="C27" s="74" t="s">
        <v>209</v>
      </c>
      <c r="D27" s="57">
        <v>0</v>
      </c>
      <c r="E27" s="57">
        <v>0</v>
      </c>
    </row>
    <row r="28" spans="2:5" x14ac:dyDescent="0.35">
      <c r="B28" s="101">
        <v>11</v>
      </c>
      <c r="C28" s="74" t="s">
        <v>210</v>
      </c>
      <c r="D28" s="57">
        <v>0</v>
      </c>
      <c r="E28" s="57">
        <v>0</v>
      </c>
    </row>
    <row r="29" spans="2:5" x14ac:dyDescent="0.35">
      <c r="B29" s="101">
        <v>12</v>
      </c>
      <c r="C29" s="74" t="s">
        <v>211</v>
      </c>
      <c r="D29" s="57">
        <v>0</v>
      </c>
      <c r="E29" s="57">
        <v>0</v>
      </c>
    </row>
    <row r="30" spans="2:5" x14ac:dyDescent="0.35">
      <c r="B30" s="129">
        <v>13</v>
      </c>
      <c r="C30" s="87" t="s">
        <v>212</v>
      </c>
      <c r="D30" s="88">
        <v>4316</v>
      </c>
      <c r="E30" s="88">
        <v>1672</v>
      </c>
    </row>
    <row r="31" spans="2:5" x14ac:dyDescent="0.35">
      <c r="B31" s="463" t="s">
        <v>213</v>
      </c>
      <c r="C31" s="463"/>
      <c r="D31" s="463"/>
      <c r="E31" s="463"/>
    </row>
    <row r="32" spans="2:5" ht="21" customHeight="1" x14ac:dyDescent="0.35">
      <c r="B32" s="101">
        <v>14</v>
      </c>
      <c r="C32" s="74" t="s">
        <v>214</v>
      </c>
      <c r="D32" s="57">
        <v>0</v>
      </c>
      <c r="E32" s="57">
        <v>0</v>
      </c>
    </row>
    <row r="33" spans="2:5" ht="21.75" customHeight="1" x14ac:dyDescent="0.35">
      <c r="B33" s="101">
        <v>15</v>
      </c>
      <c r="C33" s="74" t="s">
        <v>188</v>
      </c>
      <c r="D33" s="57">
        <v>0</v>
      </c>
      <c r="E33" s="57">
        <v>0</v>
      </c>
    </row>
    <row r="34" spans="2:5" x14ac:dyDescent="0.35">
      <c r="B34" s="101">
        <v>16</v>
      </c>
      <c r="C34" s="74" t="s">
        <v>189</v>
      </c>
      <c r="D34" s="57">
        <v>0</v>
      </c>
      <c r="E34" s="57">
        <v>0</v>
      </c>
    </row>
    <row r="35" spans="2:5" ht="24.75" customHeight="1" x14ac:dyDescent="0.35">
      <c r="B35" s="101" t="s">
        <v>351</v>
      </c>
      <c r="C35" s="74" t="s">
        <v>215</v>
      </c>
      <c r="D35" s="57">
        <v>0</v>
      </c>
      <c r="E35" s="57">
        <v>0</v>
      </c>
    </row>
    <row r="36" spans="2:5" x14ac:dyDescent="0.35">
      <c r="B36" s="101">
        <v>17</v>
      </c>
      <c r="C36" s="74" t="s">
        <v>190</v>
      </c>
      <c r="D36" s="57">
        <v>0</v>
      </c>
      <c r="E36" s="57">
        <v>0</v>
      </c>
    </row>
    <row r="37" spans="2:5" x14ac:dyDescent="0.35">
      <c r="B37" s="101" t="s">
        <v>352</v>
      </c>
      <c r="C37" s="74" t="s">
        <v>192</v>
      </c>
      <c r="D37" s="57">
        <v>0</v>
      </c>
      <c r="E37" s="57">
        <v>0</v>
      </c>
    </row>
    <row r="38" spans="2:5" x14ac:dyDescent="0.35">
      <c r="B38" s="129">
        <v>18</v>
      </c>
      <c r="C38" s="87" t="s">
        <v>216</v>
      </c>
      <c r="D38" s="88">
        <v>0</v>
      </c>
      <c r="E38" s="88">
        <v>0</v>
      </c>
    </row>
    <row r="39" spans="2:5" x14ac:dyDescent="0.35">
      <c r="B39" s="463" t="s">
        <v>193</v>
      </c>
      <c r="C39" s="463"/>
      <c r="D39" s="463"/>
      <c r="E39" s="463"/>
    </row>
    <row r="40" spans="2:5" x14ac:dyDescent="0.35">
      <c r="B40" s="101">
        <v>19</v>
      </c>
      <c r="C40" s="74" t="s">
        <v>217</v>
      </c>
      <c r="D40" s="57">
        <v>71008</v>
      </c>
      <c r="E40" s="57">
        <v>45757</v>
      </c>
    </row>
    <row r="41" spans="2:5" x14ac:dyDescent="0.35">
      <c r="B41" s="101">
        <v>20</v>
      </c>
      <c r="C41" s="74" t="s">
        <v>218</v>
      </c>
      <c r="D41" s="57">
        <v>0</v>
      </c>
      <c r="E41" s="57"/>
    </row>
    <row r="42" spans="2:5" ht="25.5" customHeight="1" x14ac:dyDescent="0.35">
      <c r="B42" s="101">
        <v>21</v>
      </c>
      <c r="C42" s="74" t="s">
        <v>219</v>
      </c>
      <c r="D42" s="57">
        <v>-368</v>
      </c>
      <c r="E42" s="57">
        <v>-235</v>
      </c>
    </row>
    <row r="43" spans="2:5" x14ac:dyDescent="0.35">
      <c r="B43" s="129">
        <v>22</v>
      </c>
      <c r="C43" s="87" t="s">
        <v>220</v>
      </c>
      <c r="D43" s="88">
        <v>70640</v>
      </c>
      <c r="E43" s="88">
        <v>45522</v>
      </c>
    </row>
    <row r="44" spans="2:5" ht="15.75" customHeight="1" x14ac:dyDescent="0.35">
      <c r="B44" s="463" t="s">
        <v>221</v>
      </c>
      <c r="C44" s="463"/>
      <c r="D44" s="463"/>
      <c r="E44" s="463"/>
    </row>
    <row r="45" spans="2:5" x14ac:dyDescent="0.35">
      <c r="B45" s="101" t="s">
        <v>353</v>
      </c>
      <c r="C45" s="74" t="s">
        <v>222</v>
      </c>
      <c r="D45" s="57">
        <v>0</v>
      </c>
      <c r="E45" s="57">
        <v>0</v>
      </c>
    </row>
    <row r="46" spans="2:5" x14ac:dyDescent="0.35">
      <c r="B46" s="101" t="s">
        <v>354</v>
      </c>
      <c r="C46" s="74" t="s">
        <v>223</v>
      </c>
      <c r="D46" s="57">
        <v>0</v>
      </c>
      <c r="E46" s="57">
        <v>0</v>
      </c>
    </row>
    <row r="47" spans="2:5" x14ac:dyDescent="0.35">
      <c r="B47" s="101" t="s">
        <v>356</v>
      </c>
      <c r="C47" s="74" t="s">
        <v>224</v>
      </c>
      <c r="D47" s="57">
        <v>0</v>
      </c>
      <c r="E47" s="57">
        <v>0</v>
      </c>
    </row>
    <row r="48" spans="2:5" x14ac:dyDescent="0.35">
      <c r="B48" s="101" t="s">
        <v>357</v>
      </c>
      <c r="C48" s="74" t="s">
        <v>225</v>
      </c>
      <c r="D48" s="57">
        <v>0</v>
      </c>
      <c r="E48" s="57">
        <v>0</v>
      </c>
    </row>
    <row r="49" spans="2:5" ht="22.5" customHeight="1" x14ac:dyDescent="0.35">
      <c r="B49" s="101" t="s">
        <v>358</v>
      </c>
      <c r="C49" s="74" t="s">
        <v>226</v>
      </c>
      <c r="D49" s="57">
        <v>0</v>
      </c>
      <c r="E49" s="57">
        <v>0</v>
      </c>
    </row>
    <row r="50" spans="2:5" x14ac:dyDescent="0.35">
      <c r="B50" s="101" t="s">
        <v>359</v>
      </c>
      <c r="C50" s="74" t="s">
        <v>227</v>
      </c>
      <c r="D50" s="57">
        <v>0</v>
      </c>
      <c r="E50" s="57">
        <v>0</v>
      </c>
    </row>
    <row r="51" spans="2:5" x14ac:dyDescent="0.35">
      <c r="B51" s="101" t="s">
        <v>360</v>
      </c>
      <c r="C51" s="74" t="s">
        <v>228</v>
      </c>
      <c r="D51" s="57">
        <v>0</v>
      </c>
      <c r="E51" s="57">
        <v>0</v>
      </c>
    </row>
    <row r="52" spans="2:5" ht="24" customHeight="1" x14ac:dyDescent="0.35">
      <c r="B52" s="101" t="s">
        <v>361</v>
      </c>
      <c r="C52" s="74" t="s">
        <v>229</v>
      </c>
      <c r="D52" s="57">
        <v>0</v>
      </c>
      <c r="E52" s="57">
        <v>0</v>
      </c>
    </row>
    <row r="53" spans="2:5" ht="23.25" customHeight="1" x14ac:dyDescent="0.35">
      <c r="B53" s="101" t="s">
        <v>362</v>
      </c>
      <c r="C53" s="74" t="s">
        <v>230</v>
      </c>
      <c r="D53" s="57">
        <v>0</v>
      </c>
      <c r="E53" s="57">
        <v>0</v>
      </c>
    </row>
    <row r="54" spans="2:5" x14ac:dyDescent="0.35">
      <c r="B54" s="101" t="s">
        <v>363</v>
      </c>
      <c r="C54" s="74" t="s">
        <v>231</v>
      </c>
      <c r="D54" s="57">
        <v>0</v>
      </c>
      <c r="E54" s="57">
        <v>0</v>
      </c>
    </row>
    <row r="55" spans="2:5" x14ac:dyDescent="0.35">
      <c r="B55" s="129" t="s">
        <v>355</v>
      </c>
      <c r="C55" s="89" t="s">
        <v>232</v>
      </c>
      <c r="D55" s="90">
        <v>0</v>
      </c>
      <c r="E55" s="90">
        <v>0</v>
      </c>
    </row>
    <row r="56" spans="2:5" x14ac:dyDescent="0.35">
      <c r="B56" s="463" t="s">
        <v>233</v>
      </c>
      <c r="C56" s="463"/>
      <c r="D56" s="463"/>
      <c r="E56" s="463"/>
    </row>
    <row r="57" spans="2:5" x14ac:dyDescent="0.35">
      <c r="B57" s="101">
        <v>23</v>
      </c>
      <c r="C57" s="74" t="s">
        <v>140</v>
      </c>
      <c r="D57" s="57">
        <v>48188</v>
      </c>
      <c r="E57" s="57">
        <v>51037</v>
      </c>
    </row>
    <row r="58" spans="2:5" x14ac:dyDescent="0.35">
      <c r="B58" s="129">
        <v>24</v>
      </c>
      <c r="C58" s="330" t="s">
        <v>181</v>
      </c>
      <c r="D58" s="329">
        <v>771538</v>
      </c>
      <c r="E58" s="329">
        <v>766595</v>
      </c>
    </row>
    <row r="59" spans="2:5" x14ac:dyDescent="0.35">
      <c r="B59" s="464" t="s">
        <v>196</v>
      </c>
      <c r="C59" s="464"/>
      <c r="D59" s="464"/>
      <c r="E59" s="464"/>
    </row>
    <row r="60" spans="2:5" x14ac:dyDescent="0.35">
      <c r="B60" s="101">
        <v>25</v>
      </c>
      <c r="C60" s="74" t="s">
        <v>234</v>
      </c>
      <c r="D60" s="91">
        <v>6.2457497668991308E-2</v>
      </c>
      <c r="E60" s="91">
        <v>6.657639504953064E-2</v>
      </c>
    </row>
    <row r="61" spans="2:5" x14ac:dyDescent="0.35">
      <c r="B61" s="101" t="s">
        <v>364</v>
      </c>
      <c r="C61" s="74" t="s">
        <v>235</v>
      </c>
      <c r="D61" s="91">
        <v>6.2457497668991308E-2</v>
      </c>
      <c r="E61" s="91">
        <v>6.657639504953064E-2</v>
      </c>
    </row>
    <row r="62" spans="2:5" x14ac:dyDescent="0.35">
      <c r="B62" s="101" t="s">
        <v>70</v>
      </c>
      <c r="C62" s="74" t="s">
        <v>236</v>
      </c>
      <c r="D62" s="91">
        <v>6.2457497668991308E-2</v>
      </c>
      <c r="E62" s="91">
        <v>6.657639504953064E-2</v>
      </c>
    </row>
    <row r="63" spans="2:5" x14ac:dyDescent="0.35">
      <c r="B63" s="101">
        <v>26</v>
      </c>
      <c r="C63" s="74" t="s">
        <v>237</v>
      </c>
      <c r="D63" s="91">
        <v>0.03</v>
      </c>
      <c r="E63" s="91" t="s">
        <v>927</v>
      </c>
    </row>
    <row r="64" spans="2:5" x14ac:dyDescent="0.35">
      <c r="B64" s="101" t="s">
        <v>365</v>
      </c>
      <c r="C64" s="74" t="s">
        <v>238</v>
      </c>
      <c r="D64" s="91">
        <v>0</v>
      </c>
      <c r="E64" s="91" t="s">
        <v>927</v>
      </c>
    </row>
    <row r="65" spans="2:5" x14ac:dyDescent="0.35">
      <c r="B65" s="101" t="s">
        <v>366</v>
      </c>
      <c r="C65" s="10" t="s">
        <v>239</v>
      </c>
      <c r="D65" s="91">
        <v>0</v>
      </c>
      <c r="E65" s="91" t="s">
        <v>927</v>
      </c>
    </row>
    <row r="66" spans="2:5" x14ac:dyDescent="0.35">
      <c r="B66" s="101">
        <v>27</v>
      </c>
      <c r="C66" s="74" t="s">
        <v>240</v>
      </c>
      <c r="D66" s="91">
        <v>0</v>
      </c>
      <c r="E66" s="91" t="s">
        <v>927</v>
      </c>
    </row>
    <row r="67" spans="2:5" x14ac:dyDescent="0.35">
      <c r="B67" s="129" t="s">
        <v>367</v>
      </c>
      <c r="C67" s="330" t="s">
        <v>241</v>
      </c>
      <c r="D67" s="414">
        <v>0.03</v>
      </c>
      <c r="E67" s="414" t="s">
        <v>927</v>
      </c>
    </row>
    <row r="68" spans="2:5" x14ac:dyDescent="0.35">
      <c r="B68" s="464" t="s">
        <v>242</v>
      </c>
      <c r="C68" s="464"/>
      <c r="D68" s="464"/>
      <c r="E68" s="464"/>
    </row>
    <row r="69" spans="2:5" ht="15" thickBot="1" x14ac:dyDescent="0.4">
      <c r="B69" s="116" t="s">
        <v>368</v>
      </c>
      <c r="C69" s="433" t="s">
        <v>243</v>
      </c>
      <c r="D69" s="434"/>
      <c r="E69" s="434"/>
    </row>
    <row r="70" spans="2:5" ht="23.25" customHeight="1" x14ac:dyDescent="0.35">
      <c r="B70" s="443" t="s">
        <v>767</v>
      </c>
      <c r="C70" s="443"/>
      <c r="D70" s="443"/>
      <c r="E70" s="443"/>
    </row>
    <row r="71" spans="2:5" x14ac:dyDescent="0.35">
      <c r="C71" s="74"/>
    </row>
    <row r="72" spans="2:5" x14ac:dyDescent="0.35">
      <c r="C72" s="74"/>
    </row>
    <row r="73" spans="2:5" x14ac:dyDescent="0.35">
      <c r="C73" s="74"/>
    </row>
  </sheetData>
  <sheetProtection algorithmName="SHA-512" hashValue="ofiS4ZSuqL50d5JYLdGkU7BrSz4yA2TABcE0D/MT/vLjVW38uk+iZXcfUKpsvFrM76YW/n1HEV6ZSUAVg1P3dQ==" saltValue="T4xj96Q3gnrA7IelN20IVg==" spinCount="100000" sheet="1" formatCells="0" formatColumns="0" formatRows="0" insertColumns="0" insertRows="0" insertHyperlinks="0" deleteColumns="0" deleteRows="0" sort="0" autoFilter="0" pivotTables="0"/>
  <mergeCells count="14">
    <mergeCell ref="B11:E11"/>
    <mergeCell ref="B19:E19"/>
    <mergeCell ref="B31:E31"/>
    <mergeCell ref="B70:E70"/>
    <mergeCell ref="B39:E39"/>
    <mergeCell ref="B44:E44"/>
    <mergeCell ref="B56:E56"/>
    <mergeCell ref="B59:E59"/>
    <mergeCell ref="B68:E68"/>
    <mergeCell ref="B7:E7"/>
    <mergeCell ref="C8:E8"/>
    <mergeCell ref="B6:E6"/>
    <mergeCell ref="D9:E9"/>
    <mergeCell ref="C9:C10"/>
  </mergeCells>
  <hyperlinks>
    <hyperlink ref="B2" location="Tartalom!A1" display="Back to contents page" xr:uid="{00000000-0004-0000-0900-000000000000}"/>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Munkalapok</vt:lpstr>
      </vt:variant>
      <vt:variant>
        <vt:i4>39</vt:i4>
      </vt:variant>
    </vt:vector>
  </HeadingPairs>
  <TitlesOfParts>
    <vt:vector size="39" baseType="lpstr">
      <vt:lpstr>Tartalom</vt:lpstr>
      <vt:lpstr>KM1</vt:lpstr>
      <vt:lpstr>OV1</vt:lpstr>
      <vt:lpstr>LI1</vt:lpstr>
      <vt:lpstr>LI2</vt:lpstr>
      <vt:lpstr>CC1</vt:lpstr>
      <vt:lpstr>IFRS9</vt:lpstr>
      <vt:lpstr>LR1</vt:lpstr>
      <vt:lpstr>LR2</vt:lpstr>
      <vt:lpstr>LR3</vt:lpstr>
      <vt:lpstr>LIQ1</vt:lpstr>
      <vt:lpstr>LIQ2</vt:lpstr>
      <vt:lpstr>CR1</vt:lpstr>
      <vt:lpstr>CR1-A</vt:lpstr>
      <vt:lpstr>CR2</vt:lpstr>
      <vt:lpstr>CR2-A</vt:lpstr>
      <vt:lpstr>CQ1</vt:lpstr>
      <vt:lpstr>CQ3</vt:lpstr>
      <vt:lpstr>CQ7</vt:lpstr>
      <vt:lpstr>CR3</vt:lpstr>
      <vt:lpstr>CR4</vt:lpstr>
      <vt:lpstr>CR5</vt:lpstr>
      <vt:lpstr>CCR1</vt:lpstr>
      <vt:lpstr>CCR2</vt:lpstr>
      <vt:lpstr>CCR3</vt:lpstr>
      <vt:lpstr>CCR5</vt:lpstr>
      <vt:lpstr>CCR6</vt:lpstr>
      <vt:lpstr>CCR8</vt:lpstr>
      <vt:lpstr>MR1</vt:lpstr>
      <vt:lpstr>OR1</vt:lpstr>
      <vt:lpstr>REM1</vt:lpstr>
      <vt:lpstr>REM2</vt:lpstr>
      <vt:lpstr>REM3</vt:lpstr>
      <vt:lpstr>REM4</vt:lpstr>
      <vt:lpstr>REM5</vt:lpstr>
      <vt:lpstr>AE1</vt:lpstr>
      <vt:lpstr>AE2</vt:lpstr>
      <vt:lpstr>AE3</vt:lpstr>
      <vt:lpstr>IRRBB1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2022-04-11T13:36:27Z</dcterms:modified>
</cp:coreProperties>
</file>